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showInkAnnotation="0" defaultThemeVersion="164011"/>
  <bookViews>
    <workbookView xWindow="0" yWindow="0" windowWidth="22260" windowHeight="12645"/>
  </bookViews>
  <sheets>
    <sheet name="AHP演習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11" i="1" l="1"/>
  <c r="P13" i="1" s="1"/>
  <c r="Q11" i="1"/>
  <c r="P12" i="1" s="1"/>
  <c r="R32" i="1"/>
  <c r="Q33" i="1" s="1"/>
  <c r="R31" i="1"/>
  <c r="P33" i="1" s="1"/>
  <c r="Q31" i="1"/>
  <c r="R26" i="1"/>
  <c r="Q27" i="1" s="1"/>
  <c r="R25" i="1"/>
  <c r="P27" i="1" s="1"/>
  <c r="Q25" i="1"/>
  <c r="S25" i="1" s="1"/>
  <c r="R20" i="1"/>
  <c r="Q21" i="1" s="1"/>
  <c r="R19" i="1"/>
  <c r="P21" i="1" s="1"/>
  <c r="Q19" i="1"/>
  <c r="R12" i="1"/>
  <c r="Q13" i="1" s="1"/>
  <c r="S31" i="1" l="1"/>
  <c r="S11" i="1"/>
  <c r="S27" i="1"/>
  <c r="S13" i="1"/>
  <c r="S12" i="1"/>
  <c r="S19" i="1"/>
  <c r="S33" i="1"/>
  <c r="P32" i="1"/>
  <c r="S32" i="1" s="1"/>
  <c r="P26" i="1"/>
  <c r="S26" i="1" s="1"/>
  <c r="S21" i="1"/>
  <c r="P20" i="1"/>
  <c r="S20" i="1" s="1"/>
  <c r="S14" i="1" l="1"/>
  <c r="S34" i="1"/>
  <c r="T31" i="1" s="1"/>
  <c r="S28" i="1"/>
  <c r="S22" i="1"/>
  <c r="T19" i="1" s="1"/>
  <c r="T11" i="1" l="1"/>
  <c r="P36" i="1" s="1"/>
  <c r="P38" i="1" s="1"/>
  <c r="T13" i="1"/>
  <c r="R36" i="1" s="1"/>
  <c r="R38" i="1" s="1"/>
  <c r="T12" i="1"/>
  <c r="Q36" i="1" s="1"/>
  <c r="T20" i="1"/>
  <c r="T32" i="1"/>
  <c r="T25" i="1"/>
  <c r="T27" i="1"/>
  <c r="T33" i="1"/>
  <c r="T21" i="1"/>
  <c r="T26" i="1"/>
  <c r="T22" i="1" l="1"/>
  <c r="Q40" i="1"/>
  <c r="Q39" i="1"/>
  <c r="P40" i="1"/>
  <c r="R39" i="1"/>
  <c r="T14" i="1"/>
  <c r="R40" i="1"/>
  <c r="P39" i="1"/>
  <c r="T28" i="1"/>
  <c r="Q38" i="1"/>
  <c r="S38" i="1" s="1"/>
  <c r="T34" i="1"/>
  <c r="S40" i="1" l="1"/>
  <c r="S39" i="1"/>
  <c r="S41" i="1" l="1"/>
</calcChain>
</file>

<file path=xl/sharedStrings.xml><?xml version="1.0" encoding="utf-8"?>
<sst xmlns="http://schemas.openxmlformats.org/spreadsheetml/2006/main" count="130" uniqueCount="49">
  <si>
    <t>⻑期休暇中の海外旅⾏ツアーのプラン選択</t>
  </si>
  <si>
    <t>ツアー料⾦，内容（⽇数と訪問先），ホテルランクの 3 つ</t>
  </si>
  <si>
    <t>プラン 1：</t>
  </si>
  <si>
    <t>価格 18 万円，4 泊 6 ⽇でディズニーランド 2 ⽇・⾃由⾏動 2 ⽇，3 つ星ホテル</t>
  </si>
  <si>
    <t>価格 17 万円，3 泊 5 ⽇でディズニーランド 1 ⽇・⾃由⾏動 2 ⽇，5 つ星ホテル</t>
  </si>
  <si>
    <t>価格 25 万円，5 泊 7 ⽇でディズニーランド 1 ⽇・ユニバーサルスタジオハリウ ッド 1 ⽇・⾃由⾏動 3 ⽇，2 つ星ホテル</t>
  </si>
  <si>
    <t>代替案</t>
  </si>
  <si>
    <t>評価基準：</t>
  </si>
  <si>
    <t>問 題：</t>
  </si>
  <si>
    <t>⼀対評価表</t>
  </si>
  <si>
    <t>評価表</t>
  </si>
  <si>
    <t>ツアー料⾦</t>
  </si>
  <si>
    <t>内容</t>
    <rPh sb="0" eb="2">
      <t>ナイヨウ</t>
    </rPh>
    <phoneticPr fontId="1"/>
  </si>
  <si>
    <t>E</t>
    <phoneticPr fontId="1"/>
  </si>
  <si>
    <t>vs</t>
    <phoneticPr fontId="1"/>
  </si>
  <si>
    <t>i</t>
    <phoneticPr fontId="1"/>
  </si>
  <si>
    <t>m</t>
    <phoneticPr fontId="1"/>
  </si>
  <si>
    <t>e</t>
    <phoneticPr fontId="1"/>
  </si>
  <si>
    <t>not m</t>
    <phoneticPr fontId="1"/>
  </si>
  <si>
    <t>not i</t>
    <phoneticPr fontId="1"/>
  </si>
  <si>
    <t>not E</t>
    <phoneticPr fontId="1"/>
  </si>
  <si>
    <t>not vs</t>
    <phoneticPr fontId="1"/>
  </si>
  <si>
    <t>ホテルランク</t>
    <phoneticPr fontId="1"/>
  </si>
  <si>
    <t>ホテルランク</t>
    <phoneticPr fontId="1"/>
  </si>
  <si>
    <t>ツアー料金</t>
    <rPh sb="3" eb="5">
      <t>リョウキン</t>
    </rPh>
    <phoneticPr fontId="1"/>
  </si>
  <si>
    <t>ホテルランク</t>
    <phoneticPr fontId="1"/>
  </si>
  <si>
    <t>幾何平均</t>
    <rPh sb="0" eb="2">
      <t>キカ</t>
    </rPh>
    <rPh sb="2" eb="4">
      <t>ヘイキン</t>
    </rPh>
    <phoneticPr fontId="1"/>
  </si>
  <si>
    <t>重み</t>
    <rPh sb="0" eb="1">
      <t>オモ</t>
    </rPh>
    <phoneticPr fontId="1"/>
  </si>
  <si>
    <t>代替案の基準ごとの相対評価</t>
  </si>
  <si>
    <t>プラン1</t>
    <phoneticPr fontId="1"/>
  </si>
  <si>
    <t>プラン2</t>
    <phoneticPr fontId="1"/>
  </si>
  <si>
    <t>プラン2</t>
    <phoneticPr fontId="1"/>
  </si>
  <si>
    <t>プラン3</t>
    <phoneticPr fontId="1"/>
  </si>
  <si>
    <t>相対評価</t>
    <rPh sb="0" eb="2">
      <t>ソウタイ</t>
    </rPh>
    <rPh sb="2" eb="4">
      <t>ヒョウカ</t>
    </rPh>
    <phoneticPr fontId="1"/>
  </si>
  <si>
    <t>計</t>
    <rPh sb="0" eb="1">
      <t>ケイ</t>
    </rPh>
    <phoneticPr fontId="1"/>
  </si>
  <si>
    <t>総合評価</t>
    <rPh sb="0" eb="2">
      <t>ソウゴウ</t>
    </rPh>
    <rPh sb="2" eb="4">
      <t>ヒョウカ</t>
    </rPh>
    <phoneticPr fontId="1"/>
  </si>
  <si>
    <t>ホテルランク</t>
    <phoneticPr fontId="1"/>
  </si>
  <si>
    <t>評価</t>
    <rPh sb="0" eb="2">
      <t>ヒョウカ</t>
    </rPh>
    <phoneticPr fontId="1"/>
  </si>
  <si>
    <t>プラン1</t>
    <phoneticPr fontId="1"/>
  </si>
  <si>
    <t>プラン2</t>
    <phoneticPr fontId="1"/>
  </si>
  <si>
    <t>プラン3</t>
    <phoneticPr fontId="1"/>
  </si>
  <si>
    <t>プラン2</t>
    <phoneticPr fontId="1"/>
  </si>
  <si>
    <t>プラン3</t>
    <phoneticPr fontId="1"/>
  </si>
  <si>
    <t>プラン1</t>
    <phoneticPr fontId="1"/>
  </si>
  <si>
    <t>プラン2</t>
    <phoneticPr fontId="1"/>
  </si>
  <si>
    <r>
      <rPr>
        <b/>
        <u/>
        <sz val="11"/>
        <color theme="1"/>
        <rFont val="游ゴシック"/>
        <family val="3"/>
        <charset val="128"/>
        <scheme val="minor"/>
      </rPr>
      <t>内容</t>
    </r>
    <r>
      <rPr>
        <sz val="11"/>
        <color theme="1"/>
        <rFont val="游ゴシック"/>
        <family val="2"/>
        <scheme val="minor"/>
      </rPr>
      <t>についての⼀対評価表</t>
    </r>
    <rPh sb="0" eb="2">
      <t>ナイヨウ</t>
    </rPh>
    <phoneticPr fontId="1"/>
  </si>
  <si>
    <r>
      <rPr>
        <b/>
        <u/>
        <sz val="11"/>
        <color theme="1"/>
        <rFont val="游ゴシック"/>
        <family val="3"/>
        <charset val="128"/>
        <scheme val="minor"/>
      </rPr>
      <t>ホテルランク</t>
    </r>
    <r>
      <rPr>
        <sz val="11"/>
        <color theme="1"/>
        <rFont val="游ゴシック"/>
        <family val="2"/>
        <scheme val="minor"/>
      </rPr>
      <t>についての⼀対評価表</t>
    </r>
    <phoneticPr fontId="1"/>
  </si>
  <si>
    <r>
      <rPr>
        <b/>
        <u/>
        <sz val="11"/>
        <color theme="1"/>
        <rFont val="游ゴシック"/>
        <family val="3"/>
        <charset val="128"/>
        <scheme val="minor"/>
      </rPr>
      <t>ツアー料⾦</t>
    </r>
    <r>
      <rPr>
        <sz val="11"/>
        <color theme="1"/>
        <rFont val="游ゴシック"/>
        <family val="2"/>
        <scheme val="minor"/>
      </rPr>
      <t>についての⼀対評価表</t>
    </r>
    <phoneticPr fontId="1"/>
  </si>
  <si>
    <r>
      <rPr>
        <b/>
        <u/>
        <sz val="11"/>
        <color theme="1"/>
        <rFont val="游ゴシック"/>
        <family val="3"/>
        <charset val="128"/>
        <scheme val="minor"/>
      </rPr>
      <t>評価基準</t>
    </r>
    <r>
      <rPr>
        <sz val="11"/>
        <color theme="1"/>
        <rFont val="游ゴシック"/>
        <family val="2"/>
        <scheme val="minor"/>
      </rPr>
      <t>の相対的重要度の評価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</si>
</sst>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0_ "/>
  </numFmts>
  <fonts count="5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u/>
      <sz val="11"/>
      <color theme="1"/>
      <name val="游ゴシック"/>
      <family val="3"/>
      <charset val="128"/>
      <scheme val="minor"/>
    </font>
    <font>
      <i/>
      <sz val="11"/>
      <color theme="1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</fills>
  <borders count="95">
    <border>
      <left/>
      <right/>
      <top/>
      <bottom/>
      <diagonal/>
    </border>
    <border>
      <left style="medium">
        <color theme="8" tint="-0.499984740745262"/>
      </left>
      <right style="medium">
        <color theme="8" tint="-0.499984740745262"/>
      </right>
      <top style="medium">
        <color theme="8" tint="-0.499984740745262"/>
      </top>
      <bottom style="medium">
        <color theme="8" tint="-0.499984740745262"/>
      </bottom>
      <diagonal/>
    </border>
    <border>
      <left style="thin">
        <color theme="8" tint="-0.499984740745262"/>
      </left>
      <right style="thin">
        <color theme="8" tint="-0.499984740745262"/>
      </right>
      <top style="thin">
        <color theme="8" tint="-0.499984740745262"/>
      </top>
      <bottom style="thin">
        <color theme="8" tint="-0.499984740745262"/>
      </bottom>
      <diagonal/>
    </border>
    <border>
      <left style="thin">
        <color theme="8" tint="-0.499984740745262"/>
      </left>
      <right style="thin">
        <color theme="8" tint="-0.499984740745262"/>
      </right>
      <top style="thin">
        <color theme="8" tint="-0.499984740745262"/>
      </top>
      <bottom style="medium">
        <color theme="8" tint="-0.499984740745262"/>
      </bottom>
      <diagonal/>
    </border>
    <border>
      <left style="double">
        <color theme="8" tint="-0.499984740745262"/>
      </left>
      <right style="medium">
        <color theme="8" tint="-0.499984740745262"/>
      </right>
      <top style="medium">
        <color theme="8" tint="-0.499984740745262"/>
      </top>
      <bottom style="medium">
        <color theme="8" tint="-0.499984740745262"/>
      </bottom>
      <diagonal/>
    </border>
    <border>
      <left style="thin">
        <color theme="8" tint="-0.499984740745262"/>
      </left>
      <right/>
      <top style="thin">
        <color theme="8" tint="-0.499984740745262"/>
      </top>
      <bottom style="thin">
        <color theme="8" tint="-0.499984740745262"/>
      </bottom>
      <diagonal/>
    </border>
    <border>
      <left style="thin">
        <color theme="8" tint="-0.499984740745262"/>
      </left>
      <right/>
      <top style="thin">
        <color theme="8" tint="-0.499984740745262"/>
      </top>
      <bottom style="medium">
        <color theme="8" tint="-0.499984740745262"/>
      </bottom>
      <diagonal/>
    </border>
    <border>
      <left style="double">
        <color theme="8" tint="-0.499984740745262"/>
      </left>
      <right style="medium">
        <color theme="8" tint="-0.499984740745262"/>
      </right>
      <top style="thin">
        <color theme="8" tint="-0.499984740745262"/>
      </top>
      <bottom style="thin">
        <color theme="8" tint="-0.499984740745262"/>
      </bottom>
      <diagonal/>
    </border>
    <border>
      <left style="double">
        <color theme="8" tint="-0.499984740745262"/>
      </left>
      <right style="medium">
        <color theme="8" tint="-0.499984740745262"/>
      </right>
      <top style="thin">
        <color theme="8" tint="-0.499984740745262"/>
      </top>
      <bottom style="medium">
        <color theme="8" tint="-0.499984740745262"/>
      </bottom>
      <diagonal/>
    </border>
    <border>
      <left style="thin">
        <color theme="8" tint="-0.499984740745262"/>
      </left>
      <right style="thin">
        <color theme="8" tint="-0.499984740745262"/>
      </right>
      <top/>
      <bottom style="thin">
        <color theme="8" tint="-0.499984740745262"/>
      </bottom>
      <diagonal/>
    </border>
    <border>
      <left style="thin">
        <color theme="8" tint="-0.499984740745262"/>
      </left>
      <right/>
      <top/>
      <bottom style="thin">
        <color theme="8" tint="-0.499984740745262"/>
      </bottom>
      <diagonal/>
    </border>
    <border>
      <left style="double">
        <color theme="8" tint="-0.499984740745262"/>
      </left>
      <right style="medium">
        <color theme="8" tint="-0.499984740745262"/>
      </right>
      <top/>
      <bottom style="thin">
        <color theme="8" tint="-0.499984740745262"/>
      </bottom>
      <diagonal/>
    </border>
    <border>
      <left style="thin">
        <color theme="8" tint="-0.499984740745262"/>
      </left>
      <right style="thin">
        <color theme="8" tint="-0.499984740745262"/>
      </right>
      <top style="medium">
        <color theme="8" tint="-0.499984740745262"/>
      </top>
      <bottom style="medium">
        <color theme="8" tint="-0.499984740745262"/>
      </bottom>
      <diagonal/>
    </border>
    <border>
      <left style="thin">
        <color theme="8" tint="-0.499984740745262"/>
      </left>
      <right/>
      <top style="medium">
        <color theme="8" tint="-0.499984740745262"/>
      </top>
      <bottom style="medium">
        <color theme="8" tint="-0.499984740745262"/>
      </bottom>
      <diagonal/>
    </border>
    <border>
      <left/>
      <right style="thin">
        <color theme="8" tint="-0.499984740745262"/>
      </right>
      <top style="medium">
        <color theme="8" tint="-0.499984740745262"/>
      </top>
      <bottom style="medium">
        <color theme="8" tint="-0.499984740745262"/>
      </bottom>
      <diagonal/>
    </border>
    <border>
      <left/>
      <right style="thin">
        <color theme="8" tint="-0.499984740745262"/>
      </right>
      <top/>
      <bottom style="thin">
        <color theme="8" tint="-0.499984740745262"/>
      </bottom>
      <diagonal/>
    </border>
    <border>
      <left/>
      <right style="thin">
        <color theme="8" tint="-0.499984740745262"/>
      </right>
      <top style="thin">
        <color theme="8" tint="-0.499984740745262"/>
      </top>
      <bottom style="thin">
        <color theme="8" tint="-0.499984740745262"/>
      </bottom>
      <diagonal/>
    </border>
    <border>
      <left/>
      <right style="thin">
        <color theme="8" tint="-0.499984740745262"/>
      </right>
      <top style="thin">
        <color theme="8" tint="-0.499984740745262"/>
      </top>
      <bottom style="medium">
        <color theme="8" tint="-0.499984740745262"/>
      </bottom>
      <diagonal/>
    </border>
    <border>
      <left style="medium">
        <color theme="8" tint="-0.499984740745262"/>
      </left>
      <right style="medium">
        <color theme="8" tint="-0.499984740745262"/>
      </right>
      <top/>
      <bottom style="thin">
        <color theme="8" tint="-0.499984740745262"/>
      </bottom>
      <diagonal/>
    </border>
    <border>
      <left style="medium">
        <color theme="8" tint="-0.499984740745262"/>
      </left>
      <right style="medium">
        <color theme="8" tint="-0.499984740745262"/>
      </right>
      <top style="thin">
        <color theme="8" tint="-0.499984740745262"/>
      </top>
      <bottom style="thin">
        <color theme="8" tint="-0.499984740745262"/>
      </bottom>
      <diagonal/>
    </border>
    <border>
      <left style="medium">
        <color theme="8" tint="-0.499984740745262"/>
      </left>
      <right style="medium">
        <color theme="8" tint="-0.499984740745262"/>
      </right>
      <top style="thin">
        <color theme="8" tint="-0.499984740745262"/>
      </top>
      <bottom style="medium">
        <color theme="8" tint="-0.499984740745262"/>
      </bottom>
      <diagonal/>
    </border>
    <border>
      <left style="medium">
        <color theme="5" tint="-0.24994659260841701"/>
      </left>
      <right style="medium">
        <color theme="5" tint="-0.24994659260841701"/>
      </right>
      <top style="medium">
        <color theme="5" tint="-0.24994659260841701"/>
      </top>
      <bottom style="medium">
        <color theme="5" tint="-0.24994659260841701"/>
      </bottom>
      <diagonal/>
    </border>
    <border>
      <left style="thin">
        <color theme="5" tint="-0.24994659260841701"/>
      </left>
      <right style="thin">
        <color theme="5" tint="-0.24994659260841701"/>
      </right>
      <top style="thin">
        <color theme="5" tint="-0.24994659260841701"/>
      </top>
      <bottom style="thin">
        <color theme="5" tint="-0.24994659260841701"/>
      </bottom>
      <diagonal/>
    </border>
    <border>
      <left style="thin">
        <color theme="5" tint="-0.24994659260841701"/>
      </left>
      <right style="medium">
        <color theme="5" tint="-0.24994659260841701"/>
      </right>
      <top style="thin">
        <color theme="5" tint="-0.24994659260841701"/>
      </top>
      <bottom style="thin">
        <color theme="5" tint="-0.24994659260841701"/>
      </bottom>
      <diagonal/>
    </border>
    <border>
      <left style="thin">
        <color theme="5" tint="-0.24994659260841701"/>
      </left>
      <right style="thin">
        <color theme="5" tint="-0.24994659260841701"/>
      </right>
      <top style="thin">
        <color theme="5" tint="-0.24994659260841701"/>
      </top>
      <bottom style="medium">
        <color theme="5" tint="-0.24994659260841701"/>
      </bottom>
      <diagonal/>
    </border>
    <border>
      <left style="thin">
        <color theme="5" tint="-0.24994659260841701"/>
      </left>
      <right style="medium">
        <color theme="5" tint="-0.24994659260841701"/>
      </right>
      <top style="thin">
        <color theme="5" tint="-0.24994659260841701"/>
      </top>
      <bottom style="medium">
        <color theme="5" tint="-0.24994659260841701"/>
      </bottom>
      <diagonal/>
    </border>
    <border>
      <left style="thin">
        <color theme="5" tint="-0.24994659260841701"/>
      </left>
      <right style="thin">
        <color theme="5" tint="-0.24994659260841701"/>
      </right>
      <top/>
      <bottom style="thin">
        <color theme="5" tint="-0.24994659260841701"/>
      </bottom>
      <diagonal/>
    </border>
    <border>
      <left style="thin">
        <color theme="5" tint="-0.24994659260841701"/>
      </left>
      <right style="medium">
        <color theme="5" tint="-0.24994659260841701"/>
      </right>
      <top/>
      <bottom style="thin">
        <color theme="5" tint="-0.24994659260841701"/>
      </bottom>
      <diagonal/>
    </border>
    <border>
      <left style="thin">
        <color theme="5" tint="-0.24994659260841701"/>
      </left>
      <right style="thin">
        <color theme="5" tint="-0.24994659260841701"/>
      </right>
      <top style="medium">
        <color theme="5" tint="-0.24994659260841701"/>
      </top>
      <bottom style="medium">
        <color theme="5" tint="-0.24994659260841701"/>
      </bottom>
      <diagonal/>
    </border>
    <border>
      <left style="thin">
        <color theme="5" tint="-0.24994659260841701"/>
      </left>
      <right style="medium">
        <color theme="5" tint="-0.24994659260841701"/>
      </right>
      <top style="medium">
        <color theme="5" tint="-0.24994659260841701"/>
      </top>
      <bottom style="medium">
        <color theme="5" tint="-0.24994659260841701"/>
      </bottom>
      <diagonal/>
    </border>
    <border>
      <left/>
      <right style="thin">
        <color theme="5" tint="-0.24994659260841701"/>
      </right>
      <top style="medium">
        <color theme="5" tint="-0.24994659260841701"/>
      </top>
      <bottom style="medium">
        <color theme="5" tint="-0.24994659260841701"/>
      </bottom>
      <diagonal/>
    </border>
    <border>
      <left/>
      <right style="thin">
        <color theme="5" tint="-0.24994659260841701"/>
      </right>
      <top/>
      <bottom style="thin">
        <color theme="5" tint="-0.24994659260841701"/>
      </bottom>
      <diagonal/>
    </border>
    <border>
      <left/>
      <right style="thin">
        <color theme="5" tint="-0.24994659260841701"/>
      </right>
      <top style="thin">
        <color theme="5" tint="-0.24994659260841701"/>
      </top>
      <bottom style="thin">
        <color theme="5" tint="-0.24994659260841701"/>
      </bottom>
      <diagonal/>
    </border>
    <border>
      <left/>
      <right style="thin">
        <color theme="5" tint="-0.24994659260841701"/>
      </right>
      <top style="thin">
        <color theme="5" tint="-0.24994659260841701"/>
      </top>
      <bottom style="medium">
        <color theme="5" tint="-0.24994659260841701"/>
      </bottom>
      <diagonal/>
    </border>
    <border>
      <left style="medium">
        <color theme="5" tint="-0.24994659260841701"/>
      </left>
      <right style="medium">
        <color theme="5" tint="-0.24994659260841701"/>
      </right>
      <top/>
      <bottom style="thin">
        <color theme="5" tint="-0.24994659260841701"/>
      </bottom>
      <diagonal/>
    </border>
    <border>
      <left style="medium">
        <color theme="5" tint="-0.24994659260841701"/>
      </left>
      <right style="medium">
        <color theme="5" tint="-0.24994659260841701"/>
      </right>
      <top style="thin">
        <color theme="5" tint="-0.24994659260841701"/>
      </top>
      <bottom style="thin">
        <color theme="5" tint="-0.24994659260841701"/>
      </bottom>
      <diagonal/>
    </border>
    <border>
      <left style="medium">
        <color theme="5" tint="-0.24994659260841701"/>
      </left>
      <right style="medium">
        <color theme="5" tint="-0.24994659260841701"/>
      </right>
      <top style="thin">
        <color theme="5" tint="-0.24994659260841701"/>
      </top>
      <bottom style="medium">
        <color theme="5" tint="-0.24994659260841701"/>
      </bottom>
      <diagonal/>
    </border>
    <border>
      <left style="thin">
        <color theme="5" tint="-0.24994659260841701"/>
      </left>
      <right style="double">
        <color theme="5" tint="-0.24994659260841701"/>
      </right>
      <top style="thin">
        <color theme="5" tint="-0.24994659260841701"/>
      </top>
      <bottom style="thin">
        <color theme="5" tint="-0.24994659260841701"/>
      </bottom>
      <diagonal/>
    </border>
    <border>
      <left style="double">
        <color theme="5" tint="-0.24994659260841701"/>
      </left>
      <right style="thin">
        <color theme="5" tint="-0.24994659260841701"/>
      </right>
      <top style="thin">
        <color theme="5" tint="-0.24994659260841701"/>
      </top>
      <bottom style="thin">
        <color theme="5" tint="-0.24994659260841701"/>
      </bottom>
      <diagonal/>
    </border>
    <border>
      <left style="thin">
        <color theme="5" tint="-0.24994659260841701"/>
      </left>
      <right style="double">
        <color theme="5" tint="-0.24994659260841701"/>
      </right>
      <top style="thin">
        <color theme="5" tint="-0.24994659260841701"/>
      </top>
      <bottom style="medium">
        <color theme="5" tint="-0.24994659260841701"/>
      </bottom>
      <diagonal/>
    </border>
    <border>
      <left style="double">
        <color theme="5" tint="-0.24994659260841701"/>
      </left>
      <right style="thin">
        <color theme="5" tint="-0.24994659260841701"/>
      </right>
      <top style="thin">
        <color theme="5" tint="-0.24994659260841701"/>
      </top>
      <bottom style="medium">
        <color theme="5" tint="-0.24994659260841701"/>
      </bottom>
      <diagonal/>
    </border>
    <border>
      <left style="thin">
        <color theme="5" tint="-0.24994659260841701"/>
      </left>
      <right style="double">
        <color theme="5" tint="-0.24994659260841701"/>
      </right>
      <top/>
      <bottom style="thin">
        <color theme="5" tint="-0.24994659260841701"/>
      </bottom>
      <diagonal/>
    </border>
    <border>
      <left style="double">
        <color theme="5" tint="-0.24994659260841701"/>
      </left>
      <right style="thin">
        <color theme="5" tint="-0.24994659260841701"/>
      </right>
      <top/>
      <bottom style="thin">
        <color theme="5" tint="-0.24994659260841701"/>
      </bottom>
      <diagonal/>
    </border>
    <border>
      <left style="thin">
        <color theme="5" tint="-0.24994659260841701"/>
      </left>
      <right style="double">
        <color theme="5" tint="-0.24994659260841701"/>
      </right>
      <top style="medium">
        <color theme="5" tint="-0.24994659260841701"/>
      </top>
      <bottom style="medium">
        <color theme="5" tint="-0.24994659260841701"/>
      </bottom>
      <diagonal/>
    </border>
    <border>
      <left style="double">
        <color theme="5" tint="-0.24994659260841701"/>
      </left>
      <right style="thin">
        <color theme="5" tint="-0.24994659260841701"/>
      </right>
      <top style="medium">
        <color theme="5" tint="-0.24994659260841701"/>
      </top>
      <bottom style="medium">
        <color theme="5" tint="-0.24994659260841701"/>
      </bottom>
      <diagonal/>
    </border>
    <border>
      <left style="medium">
        <color theme="9" tint="-0.24994659260841701"/>
      </left>
      <right style="medium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 style="thin">
        <color theme="9" tint="-0.24994659260841701"/>
      </left>
      <right style="thin">
        <color theme="9" tint="-0.24994659260841701"/>
      </right>
      <top style="thin">
        <color theme="9" tint="-0.24994659260841701"/>
      </top>
      <bottom style="thin">
        <color theme="9" tint="-0.24994659260841701"/>
      </bottom>
      <diagonal/>
    </border>
    <border>
      <left style="thin">
        <color theme="9" tint="-0.24994659260841701"/>
      </left>
      <right style="medium">
        <color theme="9" tint="-0.24994659260841701"/>
      </right>
      <top style="thin">
        <color theme="9" tint="-0.24994659260841701"/>
      </top>
      <bottom style="thin">
        <color theme="9" tint="-0.24994659260841701"/>
      </bottom>
      <diagonal/>
    </border>
    <border>
      <left style="thin">
        <color theme="9" tint="-0.24994659260841701"/>
      </left>
      <right style="thin">
        <color theme="9" tint="-0.24994659260841701"/>
      </right>
      <top style="thin">
        <color theme="9" tint="-0.24994659260841701"/>
      </top>
      <bottom style="medium">
        <color theme="9" tint="-0.24994659260841701"/>
      </bottom>
      <diagonal/>
    </border>
    <border>
      <left style="thin">
        <color theme="9" tint="-0.24994659260841701"/>
      </left>
      <right style="medium">
        <color theme="9" tint="-0.24994659260841701"/>
      </right>
      <top style="thin">
        <color theme="9" tint="-0.24994659260841701"/>
      </top>
      <bottom style="medium">
        <color theme="9" tint="-0.24994659260841701"/>
      </bottom>
      <diagonal/>
    </border>
    <border>
      <left/>
      <right style="thin">
        <color theme="9" tint="-0.24994659260841701"/>
      </right>
      <top style="thin">
        <color theme="9" tint="-0.24994659260841701"/>
      </top>
      <bottom style="thin">
        <color theme="9" tint="-0.24994659260841701"/>
      </bottom>
      <diagonal/>
    </border>
    <border>
      <left/>
      <right style="thin">
        <color theme="9" tint="-0.24994659260841701"/>
      </right>
      <top style="thin">
        <color theme="9" tint="-0.24994659260841701"/>
      </top>
      <bottom style="medium">
        <color theme="9" tint="-0.24994659260841701"/>
      </bottom>
      <diagonal/>
    </border>
    <border>
      <left style="medium">
        <color theme="9" tint="-0.24994659260841701"/>
      </left>
      <right style="medium">
        <color theme="9" tint="-0.24994659260841701"/>
      </right>
      <top style="thin">
        <color theme="9" tint="-0.24994659260841701"/>
      </top>
      <bottom style="thin">
        <color theme="9" tint="-0.24994659260841701"/>
      </bottom>
      <diagonal/>
    </border>
    <border>
      <left style="medium">
        <color theme="9" tint="-0.24994659260841701"/>
      </left>
      <right style="medium">
        <color theme="9" tint="-0.24994659260841701"/>
      </right>
      <top style="thin">
        <color theme="9" tint="-0.24994659260841701"/>
      </top>
      <bottom style="medium">
        <color theme="9" tint="-0.24994659260841701"/>
      </bottom>
      <diagonal/>
    </border>
    <border>
      <left style="medium">
        <color theme="9" tint="-0.24994659260841701"/>
      </left>
      <right style="medium">
        <color theme="9" tint="-0.24994659260841701"/>
      </right>
      <top/>
      <bottom style="thin">
        <color theme="9" tint="-0.24994659260841701"/>
      </bottom>
      <diagonal/>
    </border>
    <border>
      <left/>
      <right style="thin">
        <color theme="9" tint="-0.24994659260841701"/>
      </right>
      <top/>
      <bottom style="thin">
        <color theme="9" tint="-0.24994659260841701"/>
      </bottom>
      <diagonal/>
    </border>
    <border>
      <left style="thin">
        <color theme="9" tint="-0.24994659260841701"/>
      </left>
      <right style="thin">
        <color theme="9" tint="-0.24994659260841701"/>
      </right>
      <top/>
      <bottom style="thin">
        <color theme="9" tint="-0.24994659260841701"/>
      </bottom>
      <diagonal/>
    </border>
    <border>
      <left style="thin">
        <color theme="9" tint="-0.24994659260841701"/>
      </left>
      <right style="medium">
        <color theme="9" tint="-0.24994659260841701"/>
      </right>
      <top/>
      <bottom style="thin">
        <color theme="9" tint="-0.24994659260841701"/>
      </bottom>
      <diagonal/>
    </border>
    <border>
      <left/>
      <right style="thin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 style="thin">
        <color theme="9" tint="-0.24994659260841701"/>
      </left>
      <right style="thin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 style="thin">
        <color theme="9" tint="-0.24994659260841701"/>
      </left>
      <right style="medium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 style="thin">
        <color theme="9" tint="-0.24994659260841701"/>
      </left>
      <right style="double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 style="double">
        <color theme="9" tint="-0.24994659260841701"/>
      </left>
      <right style="thin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 style="thin">
        <color theme="9" tint="-0.24994659260841701"/>
      </left>
      <right style="double">
        <color theme="9" tint="-0.24994659260841701"/>
      </right>
      <top/>
      <bottom style="thin">
        <color theme="9" tint="-0.24994659260841701"/>
      </bottom>
      <diagonal/>
    </border>
    <border>
      <left style="double">
        <color theme="9" tint="-0.24994659260841701"/>
      </left>
      <right style="thin">
        <color theme="9" tint="-0.24994659260841701"/>
      </right>
      <top/>
      <bottom style="thin">
        <color theme="9" tint="-0.24994659260841701"/>
      </bottom>
      <diagonal/>
    </border>
    <border>
      <left style="thin">
        <color theme="9" tint="-0.24994659260841701"/>
      </left>
      <right style="double">
        <color theme="9" tint="-0.24994659260841701"/>
      </right>
      <top style="thin">
        <color theme="9" tint="-0.24994659260841701"/>
      </top>
      <bottom style="thin">
        <color theme="9" tint="-0.24994659260841701"/>
      </bottom>
      <diagonal/>
    </border>
    <border>
      <left style="double">
        <color theme="9" tint="-0.24994659260841701"/>
      </left>
      <right style="thin">
        <color theme="9" tint="-0.24994659260841701"/>
      </right>
      <top style="thin">
        <color theme="9" tint="-0.24994659260841701"/>
      </top>
      <bottom style="thin">
        <color theme="9" tint="-0.24994659260841701"/>
      </bottom>
      <diagonal/>
    </border>
    <border>
      <left style="thin">
        <color theme="9" tint="-0.24994659260841701"/>
      </left>
      <right style="double">
        <color theme="9" tint="-0.24994659260841701"/>
      </right>
      <top style="thin">
        <color theme="9" tint="-0.24994659260841701"/>
      </top>
      <bottom style="medium">
        <color theme="9" tint="-0.24994659260841701"/>
      </bottom>
      <diagonal/>
    </border>
    <border>
      <left style="double">
        <color theme="9" tint="-0.24994659260841701"/>
      </left>
      <right style="thin">
        <color theme="9" tint="-0.24994659260841701"/>
      </right>
      <top style="thin">
        <color theme="9" tint="-0.24994659260841701"/>
      </top>
      <bottom style="medium">
        <color theme="9" tint="-0.24994659260841701"/>
      </bottom>
      <diagonal/>
    </border>
    <border>
      <left style="medium">
        <color theme="9" tint="-0.24994659260841701"/>
      </left>
      <right/>
      <top style="medium">
        <color theme="9" tint="-0.24994659260841701"/>
      </top>
      <bottom style="thin">
        <color theme="9" tint="-0.24994659260841701"/>
      </bottom>
      <diagonal/>
    </border>
    <border>
      <left/>
      <right/>
      <top style="medium">
        <color theme="9" tint="-0.24994659260841701"/>
      </top>
      <bottom style="thin">
        <color theme="9" tint="-0.24994659260841701"/>
      </bottom>
      <diagonal/>
    </border>
    <border>
      <left/>
      <right style="medium">
        <color theme="9" tint="-0.24994659260841701"/>
      </right>
      <top style="medium">
        <color theme="9" tint="-0.24994659260841701"/>
      </top>
      <bottom style="thin">
        <color theme="9" tint="-0.24994659260841701"/>
      </bottom>
      <diagonal/>
    </border>
    <border>
      <left style="medium">
        <color theme="9" tint="-0.24994659260841701"/>
      </left>
      <right/>
      <top style="thin">
        <color theme="9" tint="-0.24994659260841701"/>
      </top>
      <bottom style="thin">
        <color theme="9" tint="-0.24994659260841701"/>
      </bottom>
      <diagonal/>
    </border>
    <border>
      <left/>
      <right/>
      <top style="thin">
        <color theme="9" tint="-0.24994659260841701"/>
      </top>
      <bottom style="thin">
        <color theme="9" tint="-0.24994659260841701"/>
      </bottom>
      <diagonal/>
    </border>
    <border>
      <left/>
      <right style="medium">
        <color theme="9" tint="-0.24994659260841701"/>
      </right>
      <top style="thin">
        <color theme="9" tint="-0.24994659260841701"/>
      </top>
      <bottom style="thin">
        <color theme="9" tint="-0.24994659260841701"/>
      </bottom>
      <diagonal/>
    </border>
    <border>
      <left style="medium">
        <color theme="9" tint="-0.24994659260841701"/>
      </left>
      <right/>
      <top style="thin">
        <color theme="9" tint="-0.24994659260841701"/>
      </top>
      <bottom style="medium">
        <color theme="9" tint="-0.24994659260841701"/>
      </bottom>
      <diagonal/>
    </border>
    <border>
      <left/>
      <right/>
      <top style="thin">
        <color theme="9" tint="-0.24994659260841701"/>
      </top>
      <bottom style="medium">
        <color theme="9" tint="-0.24994659260841701"/>
      </bottom>
      <diagonal/>
    </border>
    <border>
      <left/>
      <right style="medium">
        <color theme="9" tint="-0.24994659260841701"/>
      </right>
      <top style="thin">
        <color theme="9" tint="-0.24994659260841701"/>
      </top>
      <bottom style="medium">
        <color theme="9" tint="-0.24994659260841701"/>
      </bottom>
      <diagonal/>
    </border>
    <border>
      <left style="medium">
        <color theme="5" tint="-0.24994659260841701"/>
      </left>
      <right/>
      <top style="medium">
        <color theme="5" tint="-0.24994659260841701"/>
      </top>
      <bottom style="thin">
        <color theme="5" tint="-0.24994659260841701"/>
      </bottom>
      <diagonal/>
    </border>
    <border>
      <left/>
      <right/>
      <top style="medium">
        <color theme="5" tint="-0.24994659260841701"/>
      </top>
      <bottom style="thin">
        <color theme="5" tint="-0.24994659260841701"/>
      </bottom>
      <diagonal/>
    </border>
    <border>
      <left/>
      <right style="medium">
        <color theme="5" tint="-0.24994659260841701"/>
      </right>
      <top style="medium">
        <color theme="5" tint="-0.24994659260841701"/>
      </top>
      <bottom style="thin">
        <color theme="5" tint="-0.24994659260841701"/>
      </bottom>
      <diagonal/>
    </border>
    <border>
      <left style="medium">
        <color theme="5" tint="-0.24994659260841701"/>
      </left>
      <right/>
      <top style="thin">
        <color theme="5" tint="-0.24994659260841701"/>
      </top>
      <bottom style="thin">
        <color theme="5" tint="-0.24994659260841701"/>
      </bottom>
      <diagonal/>
    </border>
    <border>
      <left/>
      <right/>
      <top style="thin">
        <color theme="5" tint="-0.24994659260841701"/>
      </top>
      <bottom style="thin">
        <color theme="5" tint="-0.24994659260841701"/>
      </bottom>
      <diagonal/>
    </border>
    <border>
      <left/>
      <right style="medium">
        <color theme="5" tint="-0.24994659260841701"/>
      </right>
      <top style="thin">
        <color theme="5" tint="-0.24994659260841701"/>
      </top>
      <bottom style="thin">
        <color theme="5" tint="-0.24994659260841701"/>
      </bottom>
      <diagonal/>
    </border>
    <border>
      <left style="medium">
        <color theme="5" tint="-0.24994659260841701"/>
      </left>
      <right/>
      <top style="thin">
        <color theme="5" tint="-0.24994659260841701"/>
      </top>
      <bottom style="medium">
        <color theme="5" tint="-0.24994659260841701"/>
      </bottom>
      <diagonal/>
    </border>
    <border>
      <left/>
      <right/>
      <top style="thin">
        <color theme="5" tint="-0.24994659260841701"/>
      </top>
      <bottom style="medium">
        <color theme="5" tint="-0.24994659260841701"/>
      </bottom>
      <diagonal/>
    </border>
    <border>
      <left/>
      <right style="medium">
        <color theme="5" tint="-0.24994659260841701"/>
      </right>
      <top style="thin">
        <color theme="5" tint="-0.24994659260841701"/>
      </top>
      <bottom style="medium">
        <color theme="5" tint="-0.24994659260841701"/>
      </bottom>
      <diagonal/>
    </border>
    <border>
      <left style="thick">
        <color theme="9" tint="-0.24994659260841701"/>
      </left>
      <right/>
      <top style="thick">
        <color theme="9" tint="-0.24994659260841701"/>
      </top>
      <bottom/>
      <diagonal/>
    </border>
    <border>
      <left/>
      <right/>
      <top style="thick">
        <color theme="9" tint="-0.24994659260841701"/>
      </top>
      <bottom/>
      <diagonal/>
    </border>
    <border>
      <left/>
      <right style="thick">
        <color theme="9" tint="-0.24994659260841701"/>
      </right>
      <top style="thick">
        <color theme="9" tint="-0.24994659260841701"/>
      </top>
      <bottom/>
      <diagonal/>
    </border>
    <border>
      <left style="thick">
        <color theme="9" tint="-0.24994659260841701"/>
      </left>
      <right/>
      <top/>
      <bottom/>
      <diagonal/>
    </border>
    <border>
      <left/>
      <right style="thick">
        <color theme="9" tint="-0.24994659260841701"/>
      </right>
      <top/>
      <bottom/>
      <diagonal/>
    </border>
    <border>
      <left style="thick">
        <color theme="9" tint="-0.24994659260841701"/>
      </left>
      <right/>
      <top/>
      <bottom style="thick">
        <color theme="9" tint="-0.24994659260841701"/>
      </bottom>
      <diagonal/>
    </border>
    <border>
      <left/>
      <right/>
      <top/>
      <bottom style="thick">
        <color theme="9" tint="-0.24994659260841701"/>
      </bottom>
      <diagonal/>
    </border>
    <border>
      <left/>
      <right style="thick">
        <color theme="9" tint="-0.24994659260841701"/>
      </right>
      <top/>
      <bottom style="thick">
        <color theme="9" tint="-0.24994659260841701"/>
      </bottom>
      <diagonal/>
    </border>
  </borders>
  <cellStyleXfs count="1">
    <xf numFmtId="0" fontId="0" fillId="0" borderId="0"/>
  </cellStyleXfs>
  <cellXfs count="109">
    <xf numFmtId="0" fontId="0" fillId="0" borderId="0" xfId="0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2" fontId="0" fillId="0" borderId="0" xfId="0" applyNumberFormat="1" applyAlignment="1">
      <alignment horizontal="center"/>
    </xf>
    <xf numFmtId="176" fontId="0" fillId="0" borderId="0" xfId="0" applyNumberFormat="1" applyAlignment="1">
      <alignment horizontal="center"/>
    </xf>
    <xf numFmtId="0" fontId="0" fillId="0" borderId="0" xfId="0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43" xfId="0" applyBorder="1" applyAlignment="1">
      <alignment horizontal="center"/>
    </xf>
    <xf numFmtId="0" fontId="0" fillId="0" borderId="44" xfId="0" applyBorder="1" applyAlignment="1">
      <alignment horizontal="center"/>
    </xf>
    <xf numFmtId="0" fontId="0" fillId="0" borderId="52" xfId="0" applyBorder="1" applyAlignment="1">
      <alignment horizontal="center"/>
    </xf>
    <xf numFmtId="0" fontId="0" fillId="0" borderId="53" xfId="0" applyBorder="1" applyAlignment="1">
      <alignment horizontal="center"/>
    </xf>
    <xf numFmtId="0" fontId="0" fillId="0" borderId="54" xfId="0" applyBorder="1" applyAlignment="1">
      <alignment horizontal="center"/>
    </xf>
    <xf numFmtId="0" fontId="0" fillId="0" borderId="45" xfId="0" applyBorder="1" applyAlignment="1">
      <alignment horizontal="center"/>
    </xf>
    <xf numFmtId="0" fontId="0" fillId="0" borderId="58" xfId="0" applyBorder="1" applyAlignment="1">
      <alignment horizontal="center"/>
    </xf>
    <xf numFmtId="0" fontId="0" fillId="0" borderId="59" xfId="0" applyBorder="1" applyAlignment="1">
      <alignment horizontal="center"/>
    </xf>
    <xf numFmtId="0" fontId="0" fillId="0" borderId="60" xfId="0" applyBorder="1"/>
    <xf numFmtId="0" fontId="0" fillId="0" borderId="61" xfId="0" applyBorder="1" applyAlignment="1">
      <alignment horizontal="center"/>
    </xf>
    <xf numFmtId="0" fontId="0" fillId="0" borderId="62" xfId="0" applyBorder="1" applyAlignment="1">
      <alignment horizontal="center"/>
    </xf>
    <xf numFmtId="176" fontId="0" fillId="4" borderId="15" xfId="0" applyNumberFormat="1" applyFill="1" applyBorder="1" applyAlignment="1">
      <alignment horizontal="center"/>
    </xf>
    <xf numFmtId="176" fontId="0" fillId="4" borderId="9" xfId="0" applyNumberFormat="1" applyFill="1" applyBorder="1" applyAlignment="1">
      <alignment horizontal="center"/>
    </xf>
    <xf numFmtId="176" fontId="0" fillId="4" borderId="10" xfId="0" applyNumberFormat="1" applyFill="1" applyBorder="1" applyAlignment="1">
      <alignment horizontal="center"/>
    </xf>
    <xf numFmtId="176" fontId="0" fillId="4" borderId="11" xfId="0" applyNumberFormat="1" applyFill="1" applyBorder="1" applyAlignment="1">
      <alignment horizontal="center"/>
    </xf>
    <xf numFmtId="176" fontId="0" fillId="4" borderId="16" xfId="0" applyNumberFormat="1" applyFill="1" applyBorder="1" applyAlignment="1">
      <alignment horizontal="center"/>
    </xf>
    <xf numFmtId="176" fontId="0" fillId="4" borderId="2" xfId="0" applyNumberFormat="1" applyFill="1" applyBorder="1" applyAlignment="1">
      <alignment horizontal="center"/>
    </xf>
    <xf numFmtId="176" fontId="0" fillId="4" borderId="5" xfId="0" applyNumberFormat="1" applyFill="1" applyBorder="1" applyAlignment="1">
      <alignment horizontal="center"/>
    </xf>
    <xf numFmtId="176" fontId="0" fillId="4" borderId="7" xfId="0" applyNumberFormat="1" applyFill="1" applyBorder="1" applyAlignment="1">
      <alignment horizontal="center"/>
    </xf>
    <xf numFmtId="176" fontId="0" fillId="4" borderId="17" xfId="0" applyNumberFormat="1" applyFill="1" applyBorder="1" applyAlignment="1">
      <alignment horizontal="center"/>
    </xf>
    <xf numFmtId="176" fontId="0" fillId="4" borderId="3" xfId="0" applyNumberFormat="1" applyFill="1" applyBorder="1" applyAlignment="1">
      <alignment horizontal="center"/>
    </xf>
    <xf numFmtId="176" fontId="0" fillId="4" borderId="6" xfId="0" applyNumberFormat="1" applyFill="1" applyBorder="1" applyAlignment="1">
      <alignment horizontal="center"/>
    </xf>
    <xf numFmtId="176" fontId="0" fillId="4" borderId="8" xfId="0" applyNumberFormat="1" applyFill="1" applyBorder="1" applyAlignment="1">
      <alignment horizontal="center"/>
    </xf>
    <xf numFmtId="0" fontId="0" fillId="5" borderId="55" xfId="0" applyNumberFormat="1" applyFill="1" applyBorder="1" applyAlignment="1">
      <alignment horizontal="center"/>
    </xf>
    <xf numFmtId="12" fontId="0" fillId="5" borderId="56" xfId="0" applyNumberFormat="1" applyFill="1" applyBorder="1" applyAlignment="1">
      <alignment horizontal="center"/>
    </xf>
    <xf numFmtId="12" fontId="0" fillId="5" borderId="63" xfId="0" applyNumberFormat="1" applyFill="1" applyBorder="1" applyAlignment="1">
      <alignment horizontal="center"/>
    </xf>
    <xf numFmtId="176" fontId="0" fillId="5" borderId="64" xfId="0" applyNumberFormat="1" applyFill="1" applyBorder="1" applyAlignment="1">
      <alignment horizontal="center"/>
    </xf>
    <xf numFmtId="176" fontId="0" fillId="5" borderId="57" xfId="0" applyNumberFormat="1" applyFill="1" applyBorder="1" applyAlignment="1">
      <alignment horizontal="center"/>
    </xf>
    <xf numFmtId="12" fontId="0" fillId="5" borderId="50" xfId="0" applyNumberFormat="1" applyFill="1" applyBorder="1" applyAlignment="1">
      <alignment horizontal="center"/>
    </xf>
    <xf numFmtId="0" fontId="0" fillId="5" borderId="46" xfId="0" applyNumberFormat="1" applyFill="1" applyBorder="1" applyAlignment="1">
      <alignment horizontal="center"/>
    </xf>
    <xf numFmtId="12" fontId="0" fillId="5" borderId="65" xfId="0" applyNumberFormat="1" applyFill="1" applyBorder="1" applyAlignment="1">
      <alignment horizontal="center"/>
    </xf>
    <xf numFmtId="176" fontId="0" fillId="5" borderId="66" xfId="0" applyNumberFormat="1" applyFill="1" applyBorder="1" applyAlignment="1">
      <alignment horizontal="center"/>
    </xf>
    <xf numFmtId="176" fontId="0" fillId="5" borderId="47" xfId="0" applyNumberFormat="1" applyFill="1" applyBorder="1" applyAlignment="1">
      <alignment horizontal="center"/>
    </xf>
    <xf numFmtId="12" fontId="0" fillId="5" borderId="51" xfId="0" applyNumberFormat="1" applyFill="1" applyBorder="1" applyAlignment="1">
      <alignment horizontal="center"/>
    </xf>
    <xf numFmtId="12" fontId="0" fillId="5" borderId="48" xfId="0" applyNumberFormat="1" applyFill="1" applyBorder="1" applyAlignment="1">
      <alignment horizontal="center"/>
    </xf>
    <xf numFmtId="0" fontId="0" fillId="5" borderId="67" xfId="0" applyNumberFormat="1" applyFill="1" applyBorder="1" applyAlignment="1">
      <alignment horizontal="center"/>
    </xf>
    <xf numFmtId="176" fontId="0" fillId="5" borderId="68" xfId="0" applyNumberFormat="1" applyFill="1" applyBorder="1" applyAlignment="1">
      <alignment horizontal="center"/>
    </xf>
    <xf numFmtId="176" fontId="0" fillId="5" borderId="49" xfId="0" applyNumberFormat="1" applyFill="1" applyBorder="1" applyAlignment="1">
      <alignment horizontal="center"/>
    </xf>
    <xf numFmtId="0" fontId="0" fillId="0" borderId="88" xfId="0" applyBorder="1"/>
    <xf numFmtId="0" fontId="0" fillId="0" borderId="88" xfId="0" applyBorder="1" applyAlignment="1">
      <alignment horizontal="center"/>
    </xf>
    <xf numFmtId="0" fontId="0" fillId="0" borderId="89" xfId="0" applyBorder="1"/>
    <xf numFmtId="0" fontId="0" fillId="0" borderId="90" xfId="0" applyBorder="1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91" xfId="0" applyBorder="1"/>
    <xf numFmtId="176" fontId="0" fillId="0" borderId="0" xfId="0" applyNumberFormat="1" applyBorder="1" applyAlignment="1">
      <alignment horizontal="center"/>
    </xf>
    <xf numFmtId="0" fontId="0" fillId="0" borderId="92" xfId="0" applyBorder="1"/>
    <xf numFmtId="0" fontId="0" fillId="0" borderId="93" xfId="0" applyBorder="1"/>
    <xf numFmtId="0" fontId="0" fillId="0" borderId="93" xfId="0" applyBorder="1" applyAlignment="1">
      <alignment horizontal="center"/>
    </xf>
    <xf numFmtId="176" fontId="0" fillId="0" borderId="93" xfId="0" applyNumberFormat="1" applyBorder="1" applyAlignment="1">
      <alignment horizontal="center"/>
    </xf>
    <xf numFmtId="0" fontId="0" fillId="0" borderId="94" xfId="0" applyBorder="1"/>
    <xf numFmtId="0" fontId="2" fillId="0" borderId="87" xfId="0" applyFont="1" applyBorder="1"/>
    <xf numFmtId="0" fontId="2" fillId="0" borderId="90" xfId="0" applyFont="1" applyBorder="1"/>
    <xf numFmtId="0" fontId="2" fillId="0" borderId="0" xfId="0" applyFont="1"/>
    <xf numFmtId="0" fontId="4" fillId="3" borderId="78" xfId="0" applyFont="1" applyFill="1" applyBorder="1" applyAlignment="1" applyProtection="1">
      <alignment horizontal="center"/>
      <protection locked="0"/>
    </xf>
    <xf numFmtId="0" fontId="4" fillId="3" borderId="79" xfId="0" applyFont="1" applyFill="1" applyBorder="1" applyAlignment="1" applyProtection="1">
      <alignment horizontal="center"/>
      <protection locked="0"/>
    </xf>
    <xf numFmtId="0" fontId="4" fillId="3" borderId="80" xfId="0" applyFont="1" applyFill="1" applyBorder="1" applyAlignment="1" applyProtection="1">
      <alignment horizontal="center"/>
      <protection locked="0"/>
    </xf>
    <xf numFmtId="0" fontId="4" fillId="3" borderId="81" xfId="0" applyFont="1" applyFill="1" applyBorder="1" applyAlignment="1" applyProtection="1">
      <alignment horizontal="center"/>
      <protection locked="0"/>
    </xf>
    <xf numFmtId="0" fontId="4" fillId="3" borderId="82" xfId="0" applyFont="1" applyFill="1" applyBorder="1" applyAlignment="1" applyProtection="1">
      <alignment horizontal="center"/>
      <protection locked="0"/>
    </xf>
    <xf numFmtId="0" fontId="4" fillId="3" borderId="83" xfId="0" applyFont="1" applyFill="1" applyBorder="1" applyAlignment="1" applyProtection="1">
      <alignment horizontal="center"/>
      <protection locked="0"/>
    </xf>
    <xf numFmtId="0" fontId="4" fillId="3" borderId="84" xfId="0" applyFont="1" applyFill="1" applyBorder="1" applyAlignment="1" applyProtection="1">
      <alignment horizontal="center"/>
      <protection locked="0"/>
    </xf>
    <xf numFmtId="0" fontId="4" fillId="3" borderId="85" xfId="0" applyFont="1" applyFill="1" applyBorder="1" applyAlignment="1" applyProtection="1">
      <alignment horizontal="center"/>
      <protection locked="0"/>
    </xf>
    <xf numFmtId="0" fontId="4" fillId="3" borderId="86" xfId="0" applyFont="1" applyFill="1" applyBorder="1" applyAlignment="1" applyProtection="1">
      <alignment horizontal="center"/>
      <protection locked="0"/>
    </xf>
    <xf numFmtId="0" fontId="4" fillId="2" borderId="69" xfId="0" applyFont="1" applyFill="1" applyBorder="1" applyAlignment="1" applyProtection="1">
      <alignment horizontal="center"/>
      <protection locked="0"/>
    </xf>
    <xf numFmtId="0" fontId="4" fillId="2" borderId="70" xfId="0" applyFont="1" applyFill="1" applyBorder="1" applyAlignment="1" applyProtection="1">
      <alignment horizontal="center"/>
      <protection locked="0"/>
    </xf>
    <xf numFmtId="0" fontId="4" fillId="2" borderId="71" xfId="0" applyFont="1" applyFill="1" applyBorder="1" applyAlignment="1" applyProtection="1">
      <alignment horizontal="center"/>
      <protection locked="0"/>
    </xf>
    <xf numFmtId="0" fontId="4" fillId="2" borderId="72" xfId="0" applyFont="1" applyFill="1" applyBorder="1" applyAlignment="1" applyProtection="1">
      <alignment horizontal="center"/>
      <protection locked="0"/>
    </xf>
    <xf numFmtId="0" fontId="4" fillId="2" borderId="73" xfId="0" applyFont="1" applyFill="1" applyBorder="1" applyAlignment="1" applyProtection="1">
      <alignment horizontal="center"/>
      <protection locked="0"/>
    </xf>
    <xf numFmtId="0" fontId="4" fillId="2" borderId="74" xfId="0" applyFont="1" applyFill="1" applyBorder="1" applyAlignment="1" applyProtection="1">
      <alignment horizontal="center"/>
      <protection locked="0"/>
    </xf>
    <xf numFmtId="0" fontId="4" fillId="2" borderId="75" xfId="0" applyFont="1" applyFill="1" applyBorder="1" applyAlignment="1" applyProtection="1">
      <alignment horizontal="center"/>
      <protection locked="0"/>
    </xf>
    <xf numFmtId="0" fontId="4" fillId="2" borderId="76" xfId="0" applyFont="1" applyFill="1" applyBorder="1" applyAlignment="1" applyProtection="1">
      <alignment horizontal="center"/>
      <protection locked="0"/>
    </xf>
    <xf numFmtId="0" fontId="4" fillId="2" borderId="77" xfId="0" applyFont="1" applyFill="1" applyBorder="1" applyAlignment="1" applyProtection="1">
      <alignment horizontal="center"/>
      <protection locked="0"/>
    </xf>
    <xf numFmtId="0" fontId="0" fillId="5" borderId="31" xfId="0" applyNumberFormat="1" applyFill="1" applyBorder="1" applyAlignment="1" applyProtection="1">
      <alignment horizontal="center"/>
    </xf>
    <xf numFmtId="12" fontId="0" fillId="5" borderId="26" xfId="0" applyNumberFormat="1" applyFill="1" applyBorder="1" applyAlignment="1" applyProtection="1">
      <alignment horizontal="center"/>
    </xf>
    <xf numFmtId="12" fontId="0" fillId="5" borderId="41" xfId="0" applyNumberFormat="1" applyFill="1" applyBorder="1" applyAlignment="1" applyProtection="1">
      <alignment horizontal="center"/>
    </xf>
    <xf numFmtId="176" fontId="0" fillId="5" borderId="42" xfId="0" applyNumberFormat="1" applyFill="1" applyBorder="1" applyAlignment="1" applyProtection="1">
      <alignment horizontal="center"/>
    </xf>
    <xf numFmtId="176" fontId="0" fillId="5" borderId="27" xfId="0" applyNumberFormat="1" applyFill="1" applyBorder="1" applyAlignment="1" applyProtection="1">
      <alignment horizontal="center"/>
    </xf>
    <xf numFmtId="12" fontId="0" fillId="5" borderId="32" xfId="0" applyNumberFormat="1" applyFill="1" applyBorder="1" applyAlignment="1" applyProtection="1">
      <alignment horizontal="center"/>
    </xf>
    <xf numFmtId="0" fontId="0" fillId="5" borderId="22" xfId="0" applyNumberFormat="1" applyFill="1" applyBorder="1" applyAlignment="1" applyProtection="1">
      <alignment horizontal="center"/>
    </xf>
    <xf numFmtId="12" fontId="0" fillId="5" borderId="37" xfId="0" applyNumberFormat="1" applyFill="1" applyBorder="1" applyAlignment="1" applyProtection="1">
      <alignment horizontal="center"/>
    </xf>
    <xf numFmtId="176" fontId="0" fillId="5" borderId="38" xfId="0" applyNumberFormat="1" applyFill="1" applyBorder="1" applyAlignment="1" applyProtection="1">
      <alignment horizontal="center"/>
    </xf>
    <xf numFmtId="176" fontId="0" fillId="5" borderId="23" xfId="0" applyNumberFormat="1" applyFill="1" applyBorder="1" applyAlignment="1" applyProtection="1">
      <alignment horizontal="center"/>
    </xf>
    <xf numFmtId="12" fontId="0" fillId="5" borderId="33" xfId="0" applyNumberFormat="1" applyFill="1" applyBorder="1" applyAlignment="1" applyProtection="1">
      <alignment horizontal="center"/>
    </xf>
    <xf numFmtId="12" fontId="0" fillId="5" borderId="24" xfId="0" applyNumberFormat="1" applyFill="1" applyBorder="1" applyAlignment="1" applyProtection="1">
      <alignment horizontal="center"/>
    </xf>
    <xf numFmtId="0" fontId="0" fillId="5" borderId="39" xfId="0" applyNumberFormat="1" applyFill="1" applyBorder="1" applyAlignment="1" applyProtection="1">
      <alignment horizontal="center"/>
    </xf>
    <xf numFmtId="176" fontId="0" fillId="5" borderId="40" xfId="0" applyNumberFormat="1" applyFill="1" applyBorder="1" applyAlignment="1" applyProtection="1">
      <alignment horizontal="center"/>
    </xf>
    <xf numFmtId="176" fontId="0" fillId="5" borderId="25" xfId="0" applyNumberFormat="1" applyFill="1" applyBorder="1" applyAlignment="1" applyProtection="1">
      <alignment horizontal="center"/>
    </xf>
    <xf numFmtId="176" fontId="0" fillId="0" borderId="0" xfId="0" applyNumberFormat="1" applyAlignment="1" applyProtection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ツアーブラン選択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AHP演習!$P$37</c:f>
              <c:strCache>
                <c:ptCount val="1"/>
                <c:pt idx="0">
                  <c:v>ツアー料金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AHP演習!$O$38:$O$40</c:f>
              <c:strCache>
                <c:ptCount val="3"/>
                <c:pt idx="0">
                  <c:v>プラン1</c:v>
                </c:pt>
                <c:pt idx="1">
                  <c:v>プラン2</c:v>
                </c:pt>
                <c:pt idx="2">
                  <c:v>プラン3</c:v>
                </c:pt>
              </c:strCache>
            </c:strRef>
          </c:cat>
          <c:val>
            <c:numRef>
              <c:f>AHP演習!$P$38:$P$40</c:f>
              <c:numCache>
                <c:formatCode>0.000_ </c:formatCode>
                <c:ptCount val="3"/>
                <c:pt idx="0">
                  <c:v>0.1111111111111111</c:v>
                </c:pt>
                <c:pt idx="1">
                  <c:v>0.1111111111111111</c:v>
                </c:pt>
                <c:pt idx="2">
                  <c:v>0.1111111111111111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E0-46AB-8C03-78E69FDF9DD0}"/>
            </c:ext>
          </c:extLst>
        </c:ser>
        <c:ser>
          <c:idx val="1"/>
          <c:order val="1"/>
          <c:tx>
            <c:strRef>
              <c:f>AHP演習!$Q$37</c:f>
              <c:strCache>
                <c:ptCount val="1"/>
                <c:pt idx="0">
                  <c:v>内容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AHP演習!$O$38:$O$40</c:f>
              <c:strCache>
                <c:ptCount val="3"/>
                <c:pt idx="0">
                  <c:v>プラン1</c:v>
                </c:pt>
                <c:pt idx="1">
                  <c:v>プラン2</c:v>
                </c:pt>
                <c:pt idx="2">
                  <c:v>プラン3</c:v>
                </c:pt>
              </c:strCache>
            </c:strRef>
          </c:cat>
          <c:val>
            <c:numRef>
              <c:f>AHP演習!$Q$38:$Q$40</c:f>
              <c:numCache>
                <c:formatCode>0.000_ </c:formatCode>
                <c:ptCount val="3"/>
                <c:pt idx="0">
                  <c:v>0.1111111111111111</c:v>
                </c:pt>
                <c:pt idx="1">
                  <c:v>0.1111111111111111</c:v>
                </c:pt>
                <c:pt idx="2">
                  <c:v>0.1111111111111111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DE0-46AB-8C03-78E69FDF9DD0}"/>
            </c:ext>
          </c:extLst>
        </c:ser>
        <c:ser>
          <c:idx val="2"/>
          <c:order val="2"/>
          <c:tx>
            <c:strRef>
              <c:f>AHP演習!$R$37</c:f>
              <c:strCache>
                <c:ptCount val="1"/>
                <c:pt idx="0">
                  <c:v>ホテルランク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AHP演習!$O$38:$O$40</c:f>
              <c:strCache>
                <c:ptCount val="3"/>
                <c:pt idx="0">
                  <c:v>プラン1</c:v>
                </c:pt>
                <c:pt idx="1">
                  <c:v>プラン2</c:v>
                </c:pt>
                <c:pt idx="2">
                  <c:v>プラン3</c:v>
                </c:pt>
              </c:strCache>
            </c:strRef>
          </c:cat>
          <c:val>
            <c:numRef>
              <c:f>AHP演習!$R$38:$R$40</c:f>
              <c:numCache>
                <c:formatCode>0.000_ </c:formatCode>
                <c:ptCount val="3"/>
                <c:pt idx="0">
                  <c:v>0.1111111111111111</c:v>
                </c:pt>
                <c:pt idx="1">
                  <c:v>0.1111111111111111</c:v>
                </c:pt>
                <c:pt idx="2">
                  <c:v>0.1111111111111111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DE0-46AB-8C03-78E69FDF9D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737474912"/>
        <c:axId val="1737475744"/>
      </c:barChart>
      <c:catAx>
        <c:axId val="17374749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737475744"/>
        <c:crosses val="autoZero"/>
        <c:auto val="1"/>
        <c:lblAlgn val="ctr"/>
        <c:lblOffset val="100"/>
        <c:noMultiLvlLbl val="0"/>
      </c:catAx>
      <c:valAx>
        <c:axId val="17374757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7374749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13606</xdr:colOff>
      <xdr:row>35</xdr:row>
      <xdr:rowOff>9524</xdr:rowOff>
    </xdr:from>
    <xdr:to>
      <xdr:col>11</xdr:col>
      <xdr:colOff>816427</xdr:colOff>
      <xdr:row>50</xdr:row>
      <xdr:rowOff>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X41"/>
  <sheetViews>
    <sheetView tabSelected="1" zoomScale="55" zoomScaleNormal="55" workbookViewId="0">
      <selection activeCell="G11" sqref="G11"/>
    </sheetView>
  </sheetViews>
  <sheetFormatPr defaultRowHeight="18.75" outlineLevelRow="1" x14ac:dyDescent="0.4"/>
  <cols>
    <col min="2" max="2" width="10.625" customWidth="1"/>
    <col min="3" max="11" width="5.625" customWidth="1"/>
    <col min="12" max="12" width="10.625" style="2" customWidth="1"/>
    <col min="13" max="13" width="5.625" customWidth="1"/>
    <col min="14" max="14" width="9" style="2"/>
    <col min="15" max="18" width="10.625" style="2" customWidth="1"/>
    <col min="19" max="19" width="9" style="2"/>
  </cols>
  <sheetData>
    <row r="2" spans="1:20" x14ac:dyDescent="0.4">
      <c r="A2" t="s">
        <v>8</v>
      </c>
      <c r="B2" t="s">
        <v>0</v>
      </c>
    </row>
    <row r="3" spans="1:20" x14ac:dyDescent="0.4">
      <c r="A3" t="s">
        <v>7</v>
      </c>
      <c r="B3" t="s">
        <v>1</v>
      </c>
    </row>
    <row r="4" spans="1:20" x14ac:dyDescent="0.4">
      <c r="A4" t="s">
        <v>6</v>
      </c>
      <c r="B4" t="s">
        <v>2</v>
      </c>
      <c r="C4" t="s">
        <v>3</v>
      </c>
    </row>
    <row r="5" spans="1:20" x14ac:dyDescent="0.4">
      <c r="B5" t="s">
        <v>2</v>
      </c>
      <c r="C5" t="s">
        <v>4</v>
      </c>
    </row>
    <row r="6" spans="1:20" x14ac:dyDescent="0.4">
      <c r="B6" t="s">
        <v>2</v>
      </c>
      <c r="C6" t="s">
        <v>5</v>
      </c>
    </row>
    <row r="8" spans="1:20" ht="19.5" thickBot="1" x14ac:dyDescent="0.45">
      <c r="A8" s="74" t="s">
        <v>48</v>
      </c>
    </row>
    <row r="9" spans="1:20" ht="19.5" hidden="1" outlineLevel="1" thickBot="1" x14ac:dyDescent="0.45">
      <c r="C9" s="1">
        <v>9</v>
      </c>
      <c r="D9" s="1">
        <v>7</v>
      </c>
      <c r="E9" s="1">
        <v>5</v>
      </c>
      <c r="F9" s="1">
        <v>3</v>
      </c>
      <c r="G9" s="1">
        <v>1</v>
      </c>
      <c r="H9" s="3">
        <v>0.33333333333333331</v>
      </c>
      <c r="I9" s="3">
        <v>0.2</v>
      </c>
      <c r="J9" s="3">
        <v>0.14285714285714285</v>
      </c>
      <c r="K9" s="3">
        <v>0.1111111111111111</v>
      </c>
    </row>
    <row r="10" spans="1:20" ht="19.5" collapsed="1" thickBot="1" x14ac:dyDescent="0.45">
      <c r="A10" t="s">
        <v>9</v>
      </c>
      <c r="C10" s="2" t="s">
        <v>13</v>
      </c>
      <c r="D10" s="2" t="s">
        <v>14</v>
      </c>
      <c r="E10" s="2" t="s">
        <v>15</v>
      </c>
      <c r="F10" s="2" t="s">
        <v>16</v>
      </c>
      <c r="G10" s="2" t="s">
        <v>17</v>
      </c>
      <c r="H10" s="2" t="s">
        <v>18</v>
      </c>
      <c r="I10" s="2" t="s">
        <v>19</v>
      </c>
      <c r="J10" s="2" t="s">
        <v>21</v>
      </c>
      <c r="K10" s="2" t="s">
        <v>20</v>
      </c>
      <c r="N10" s="2" t="s">
        <v>10</v>
      </c>
      <c r="O10" s="17"/>
      <c r="P10" s="16" t="s">
        <v>24</v>
      </c>
      <c r="Q10" s="14" t="s">
        <v>12</v>
      </c>
      <c r="R10" s="21" t="s">
        <v>25</v>
      </c>
      <c r="S10" s="22" t="s">
        <v>26</v>
      </c>
      <c r="T10" s="15" t="s">
        <v>27</v>
      </c>
    </row>
    <row r="11" spans="1:20" x14ac:dyDescent="0.4">
      <c r="B11" s="2" t="s">
        <v>11</v>
      </c>
      <c r="C11" s="75"/>
      <c r="D11" s="76"/>
      <c r="E11" s="76"/>
      <c r="F11" s="76"/>
      <c r="G11" s="76">
        <v>1</v>
      </c>
      <c r="H11" s="76"/>
      <c r="I11" s="76"/>
      <c r="J11" s="76"/>
      <c r="K11" s="77"/>
      <c r="L11" s="2" t="s">
        <v>12</v>
      </c>
      <c r="O11" s="18" t="s">
        <v>24</v>
      </c>
      <c r="P11" s="93">
        <v>1</v>
      </c>
      <c r="Q11" s="94">
        <f>C11*C$9+D11*D$9+E11*E$9+F11*F$9+G11*G$9+H11*H$9+I11*I$9+J11*J$9+K11*K$9</f>
        <v>1</v>
      </c>
      <c r="R11" s="95">
        <f>C12*C$9+D12*D$9+E12*E$9+F12*F$9+G12*G$9+H12*H$9+I12*I$9+J12*J$9+K12*K$9</f>
        <v>1</v>
      </c>
      <c r="S11" s="96">
        <f>GEOMEAN(P11:R11)</f>
        <v>1</v>
      </c>
      <c r="T11" s="97">
        <f>S11/$S$14</f>
        <v>0.33333333333333331</v>
      </c>
    </row>
    <row r="12" spans="1:20" x14ac:dyDescent="0.4">
      <c r="B12" s="2" t="s">
        <v>11</v>
      </c>
      <c r="C12" s="78"/>
      <c r="D12" s="79"/>
      <c r="E12" s="79"/>
      <c r="F12" s="79"/>
      <c r="G12" s="79">
        <v>1</v>
      </c>
      <c r="H12" s="79"/>
      <c r="I12" s="79"/>
      <c r="J12" s="79"/>
      <c r="K12" s="80"/>
      <c r="L12" s="2" t="s">
        <v>22</v>
      </c>
      <c r="O12" s="19" t="s">
        <v>12</v>
      </c>
      <c r="P12" s="98">
        <f>1/Q11</f>
        <v>1</v>
      </c>
      <c r="Q12" s="99">
        <v>1</v>
      </c>
      <c r="R12" s="100">
        <f>C13*C$9+D13*D$9+E13*E$9+F13*F$9+G13*G$9+H13*H$9+I13*I$9+J13*J$9+K13*K$9</f>
        <v>1</v>
      </c>
      <c r="S12" s="101">
        <f t="shared" ref="S12:S13" si="0">GEOMEAN(P12:R12)</f>
        <v>1</v>
      </c>
      <c r="T12" s="102">
        <f t="shared" ref="T12:T13" si="1">S12/$S$14</f>
        <v>0.33333333333333331</v>
      </c>
    </row>
    <row r="13" spans="1:20" ht="19.5" thickBot="1" x14ac:dyDescent="0.45">
      <c r="B13" s="2" t="s">
        <v>12</v>
      </c>
      <c r="C13" s="81"/>
      <c r="D13" s="82"/>
      <c r="E13" s="82"/>
      <c r="F13" s="82"/>
      <c r="G13" s="82">
        <v>1</v>
      </c>
      <c r="H13" s="82"/>
      <c r="I13" s="82"/>
      <c r="J13" s="82"/>
      <c r="K13" s="83"/>
      <c r="L13" s="2" t="s">
        <v>23</v>
      </c>
      <c r="O13" s="20" t="s">
        <v>25</v>
      </c>
      <c r="P13" s="103">
        <f>1/R11</f>
        <v>1</v>
      </c>
      <c r="Q13" s="104">
        <f>1/R12</f>
        <v>1</v>
      </c>
      <c r="R13" s="105">
        <v>1</v>
      </c>
      <c r="S13" s="106">
        <f t="shared" si="0"/>
        <v>1</v>
      </c>
      <c r="T13" s="107">
        <f t="shared" si="1"/>
        <v>0.33333333333333331</v>
      </c>
    </row>
    <row r="14" spans="1:20" x14ac:dyDescent="0.4">
      <c r="R14" s="2" t="s">
        <v>34</v>
      </c>
      <c r="S14" s="108">
        <f>SUM(S11:S13)</f>
        <v>3</v>
      </c>
      <c r="T14" s="108">
        <f>SUM(T11:T13)</f>
        <v>1</v>
      </c>
    </row>
    <row r="16" spans="1:20" ht="19.5" thickBot="1" x14ac:dyDescent="0.45">
      <c r="A16" t="s">
        <v>28</v>
      </c>
    </row>
    <row r="17" spans="1:24" ht="20.25" thickTop="1" thickBot="1" x14ac:dyDescent="0.45">
      <c r="A17" s="72" t="s">
        <v>47</v>
      </c>
      <c r="B17" s="59"/>
      <c r="C17" s="59"/>
      <c r="D17" s="59"/>
      <c r="E17" s="59"/>
      <c r="F17" s="59"/>
      <c r="G17" s="59"/>
      <c r="H17" s="59"/>
      <c r="I17" s="59"/>
      <c r="J17" s="59"/>
      <c r="K17" s="59"/>
      <c r="L17" s="60"/>
      <c r="M17" s="59"/>
      <c r="N17" s="60"/>
      <c r="O17" s="60"/>
      <c r="P17" s="60"/>
      <c r="Q17" s="60"/>
      <c r="R17" s="60"/>
      <c r="S17" s="60"/>
      <c r="T17" s="59"/>
      <c r="U17" s="61"/>
    </row>
    <row r="18" spans="1:24" ht="19.5" thickBot="1" x14ac:dyDescent="0.45">
      <c r="A18" s="62" t="s">
        <v>9</v>
      </c>
      <c r="B18" s="63"/>
      <c r="C18" s="64" t="s">
        <v>13</v>
      </c>
      <c r="D18" s="64" t="s">
        <v>14</v>
      </c>
      <c r="E18" s="64" t="s">
        <v>15</v>
      </c>
      <c r="F18" s="64" t="s">
        <v>16</v>
      </c>
      <c r="G18" s="64" t="s">
        <v>17</v>
      </c>
      <c r="H18" s="64" t="s">
        <v>18</v>
      </c>
      <c r="I18" s="64" t="s">
        <v>19</v>
      </c>
      <c r="J18" s="64" t="s">
        <v>21</v>
      </c>
      <c r="K18" s="64" t="s">
        <v>20</v>
      </c>
      <c r="L18" s="64"/>
      <c r="M18" s="63"/>
      <c r="N18" s="64" t="s">
        <v>10</v>
      </c>
      <c r="O18" s="26"/>
      <c r="P18" s="27" t="s">
        <v>29</v>
      </c>
      <c r="Q18" s="28" t="s">
        <v>30</v>
      </c>
      <c r="R18" s="30" t="s">
        <v>32</v>
      </c>
      <c r="S18" s="31" t="s">
        <v>26</v>
      </c>
      <c r="T18" s="29" t="s">
        <v>33</v>
      </c>
      <c r="U18" s="65"/>
    </row>
    <row r="19" spans="1:24" x14ac:dyDescent="0.4">
      <c r="A19" s="62"/>
      <c r="B19" s="64" t="s">
        <v>29</v>
      </c>
      <c r="C19" s="84"/>
      <c r="D19" s="85"/>
      <c r="E19" s="85"/>
      <c r="F19" s="85"/>
      <c r="G19" s="85">
        <v>1</v>
      </c>
      <c r="H19" s="85"/>
      <c r="I19" s="85"/>
      <c r="J19" s="85"/>
      <c r="K19" s="86"/>
      <c r="L19" s="64" t="s">
        <v>31</v>
      </c>
      <c r="M19" s="63"/>
      <c r="N19" s="64"/>
      <c r="O19" s="25" t="s">
        <v>29</v>
      </c>
      <c r="P19" s="44">
        <v>1</v>
      </c>
      <c r="Q19" s="45">
        <f>C19*C$9+D19*D$9+E19*E$9+F19*F$9+G19*G$9+H19*H$9+I19*I$9+J19*J$9+K19*K$9</f>
        <v>1</v>
      </c>
      <c r="R19" s="46">
        <f>C20*C$9+D20*D$9+E20*E$9+F20*F$9+G20*G$9+H20*H$9+I20*I$9+J20*J$9+K20*K$9</f>
        <v>1</v>
      </c>
      <c r="S19" s="47">
        <f>GEOMEAN(P19:R19)</f>
        <v>1</v>
      </c>
      <c r="T19" s="48">
        <f>S19/$S$22</f>
        <v>0.33333333333333331</v>
      </c>
      <c r="U19" s="65"/>
    </row>
    <row r="20" spans="1:24" x14ac:dyDescent="0.4">
      <c r="A20" s="62"/>
      <c r="B20" s="64" t="s">
        <v>29</v>
      </c>
      <c r="C20" s="87"/>
      <c r="D20" s="88"/>
      <c r="E20" s="88"/>
      <c r="F20" s="88"/>
      <c r="G20" s="88">
        <v>1</v>
      </c>
      <c r="H20" s="88"/>
      <c r="I20" s="88"/>
      <c r="J20" s="88"/>
      <c r="K20" s="89"/>
      <c r="L20" s="64" t="s">
        <v>31</v>
      </c>
      <c r="M20" s="63"/>
      <c r="N20" s="64"/>
      <c r="O20" s="23" t="s">
        <v>29</v>
      </c>
      <c r="P20" s="49">
        <f>1/Q19</f>
        <v>1</v>
      </c>
      <c r="Q20" s="50">
        <v>1</v>
      </c>
      <c r="R20" s="51">
        <f>C21*C$9+D21*D$9+E21*E$9+F21*F$9+G21*G$9+H21*H$9+I21*I$9+J21*J$9+K21*K$9</f>
        <v>1</v>
      </c>
      <c r="S20" s="52">
        <f t="shared" ref="S20:S21" si="2">GEOMEAN(P20:R20)</f>
        <v>1</v>
      </c>
      <c r="T20" s="53">
        <f t="shared" ref="T20:T21" si="3">S20/$S$22</f>
        <v>0.33333333333333331</v>
      </c>
      <c r="U20" s="65"/>
      <c r="X20" s="5"/>
    </row>
    <row r="21" spans="1:24" ht="19.5" thickBot="1" x14ac:dyDescent="0.45">
      <c r="A21" s="62"/>
      <c r="B21" s="64" t="s">
        <v>30</v>
      </c>
      <c r="C21" s="90"/>
      <c r="D21" s="91"/>
      <c r="E21" s="91"/>
      <c r="F21" s="91"/>
      <c r="G21" s="91">
        <v>1</v>
      </c>
      <c r="H21" s="91"/>
      <c r="I21" s="91"/>
      <c r="J21" s="91"/>
      <c r="K21" s="92"/>
      <c r="L21" s="64" t="s">
        <v>32</v>
      </c>
      <c r="M21" s="63"/>
      <c r="N21" s="64"/>
      <c r="O21" s="24" t="s">
        <v>30</v>
      </c>
      <c r="P21" s="54">
        <f>1/R19</f>
        <v>1</v>
      </c>
      <c r="Q21" s="55">
        <f>1/R20</f>
        <v>1</v>
      </c>
      <c r="R21" s="56">
        <v>1</v>
      </c>
      <c r="S21" s="57">
        <f t="shared" si="2"/>
        <v>1</v>
      </c>
      <c r="T21" s="58">
        <f t="shared" si="3"/>
        <v>0.33333333333333331</v>
      </c>
      <c r="U21" s="65"/>
    </row>
    <row r="22" spans="1:24" x14ac:dyDescent="0.4">
      <c r="A22" s="62"/>
      <c r="B22" s="63"/>
      <c r="C22" s="63"/>
      <c r="D22" s="63"/>
      <c r="E22" s="63"/>
      <c r="F22" s="63"/>
      <c r="G22" s="63"/>
      <c r="H22" s="63"/>
      <c r="I22" s="63"/>
      <c r="J22" s="63"/>
      <c r="K22" s="63"/>
      <c r="L22" s="64"/>
      <c r="M22" s="63"/>
      <c r="N22" s="64"/>
      <c r="O22" s="64"/>
      <c r="P22" s="64"/>
      <c r="Q22" s="64"/>
      <c r="R22" s="64" t="s">
        <v>34</v>
      </c>
      <c r="S22" s="66">
        <f>SUM(S19:S21)</f>
        <v>3</v>
      </c>
      <c r="T22" s="66">
        <f>SUM(T19:T21)</f>
        <v>1</v>
      </c>
      <c r="U22" s="65"/>
    </row>
    <row r="23" spans="1:24" ht="19.5" thickBot="1" x14ac:dyDescent="0.45">
      <c r="A23" s="73" t="s">
        <v>45</v>
      </c>
      <c r="B23" s="63"/>
      <c r="C23" s="63"/>
      <c r="D23" s="63"/>
      <c r="E23" s="63"/>
      <c r="F23" s="63"/>
      <c r="G23" s="63"/>
      <c r="H23" s="63"/>
      <c r="I23" s="63"/>
      <c r="J23" s="63"/>
      <c r="K23" s="63"/>
      <c r="L23" s="64"/>
      <c r="M23" s="63"/>
      <c r="N23" s="64"/>
      <c r="O23" s="64"/>
      <c r="P23" s="64"/>
      <c r="Q23" s="64"/>
      <c r="R23" s="64"/>
      <c r="S23" s="64"/>
      <c r="T23" s="63"/>
      <c r="U23" s="65"/>
    </row>
    <row r="24" spans="1:24" ht="19.5" thickBot="1" x14ac:dyDescent="0.45">
      <c r="A24" s="62" t="s">
        <v>9</v>
      </c>
      <c r="B24" s="63"/>
      <c r="C24" s="64" t="s">
        <v>13</v>
      </c>
      <c r="D24" s="64" t="s">
        <v>14</v>
      </c>
      <c r="E24" s="64" t="s">
        <v>15</v>
      </c>
      <c r="F24" s="64" t="s">
        <v>16</v>
      </c>
      <c r="G24" s="64" t="s">
        <v>17</v>
      </c>
      <c r="H24" s="64" t="s">
        <v>18</v>
      </c>
      <c r="I24" s="64" t="s">
        <v>19</v>
      </c>
      <c r="J24" s="64" t="s">
        <v>21</v>
      </c>
      <c r="K24" s="64" t="s">
        <v>20</v>
      </c>
      <c r="L24" s="64"/>
      <c r="M24" s="63"/>
      <c r="N24" s="64" t="s">
        <v>10</v>
      </c>
      <c r="O24" s="26"/>
      <c r="P24" s="27" t="s">
        <v>38</v>
      </c>
      <c r="Q24" s="28" t="s">
        <v>39</v>
      </c>
      <c r="R24" s="30" t="s">
        <v>40</v>
      </c>
      <c r="S24" s="31" t="s">
        <v>26</v>
      </c>
      <c r="T24" s="29" t="s">
        <v>33</v>
      </c>
      <c r="U24" s="65"/>
    </row>
    <row r="25" spans="1:24" x14ac:dyDescent="0.4">
      <c r="A25" s="62"/>
      <c r="B25" s="64" t="s">
        <v>29</v>
      </c>
      <c r="C25" s="84"/>
      <c r="D25" s="85"/>
      <c r="E25" s="85"/>
      <c r="F25" s="85"/>
      <c r="G25" s="85">
        <v>1</v>
      </c>
      <c r="H25" s="85"/>
      <c r="I25" s="85"/>
      <c r="J25" s="85"/>
      <c r="K25" s="86"/>
      <c r="L25" s="64" t="s">
        <v>31</v>
      </c>
      <c r="M25" s="63"/>
      <c r="N25" s="64"/>
      <c r="O25" s="25" t="s">
        <v>29</v>
      </c>
      <c r="P25" s="44">
        <v>1</v>
      </c>
      <c r="Q25" s="45">
        <f>C25*C$9+D25*D$9+E25*E$9+F25*F$9+G25*G$9+H25*H$9+I25*I$9+J25*J$9+K25*K$9</f>
        <v>1</v>
      </c>
      <c r="R25" s="46">
        <f>C26*C$9+D26*D$9+E26*E$9+F26*F$9+G26*G$9+H26*H$9+I26*I$9+J26*J$9+K26*K$9</f>
        <v>1</v>
      </c>
      <c r="S25" s="47">
        <f>GEOMEAN(P25:R25)</f>
        <v>1</v>
      </c>
      <c r="T25" s="48">
        <f>S25/$S$28</f>
        <v>0.33333333333333331</v>
      </c>
      <c r="U25" s="65"/>
    </row>
    <row r="26" spans="1:24" x14ac:dyDescent="0.4">
      <c r="A26" s="62"/>
      <c r="B26" s="64" t="s">
        <v>29</v>
      </c>
      <c r="C26" s="87"/>
      <c r="D26" s="88"/>
      <c r="E26" s="88"/>
      <c r="F26" s="88"/>
      <c r="G26" s="88">
        <v>1</v>
      </c>
      <c r="H26" s="88"/>
      <c r="I26" s="88"/>
      <c r="J26" s="88"/>
      <c r="K26" s="89"/>
      <c r="L26" s="64" t="s">
        <v>31</v>
      </c>
      <c r="M26" s="63"/>
      <c r="N26" s="64"/>
      <c r="O26" s="23" t="s">
        <v>38</v>
      </c>
      <c r="P26" s="49">
        <f>1/Q25</f>
        <v>1</v>
      </c>
      <c r="Q26" s="50">
        <v>1</v>
      </c>
      <c r="R26" s="51">
        <f>C27*C$9+D27*D$9+E27*E$9+F27*F$9+G27*G$9+H27*H$9+I27*I$9+J27*J$9+K27*K$9</f>
        <v>1</v>
      </c>
      <c r="S26" s="52">
        <f t="shared" ref="S26:S27" si="4">GEOMEAN(P26:R26)</f>
        <v>1</v>
      </c>
      <c r="T26" s="53">
        <f t="shared" ref="T26:T27" si="5">S26/$S$28</f>
        <v>0.33333333333333331</v>
      </c>
      <c r="U26" s="65"/>
    </row>
    <row r="27" spans="1:24" ht="19.5" thickBot="1" x14ac:dyDescent="0.45">
      <c r="A27" s="62"/>
      <c r="B27" s="64" t="s">
        <v>30</v>
      </c>
      <c r="C27" s="90"/>
      <c r="D27" s="91"/>
      <c r="E27" s="91"/>
      <c r="F27" s="91"/>
      <c r="G27" s="91">
        <v>1</v>
      </c>
      <c r="H27" s="91"/>
      <c r="I27" s="91"/>
      <c r="J27" s="91"/>
      <c r="K27" s="92"/>
      <c r="L27" s="64" t="s">
        <v>32</v>
      </c>
      <c r="M27" s="63"/>
      <c r="N27" s="64"/>
      <c r="O27" s="24" t="s">
        <v>30</v>
      </c>
      <c r="P27" s="54">
        <f>1/R25</f>
        <v>1</v>
      </c>
      <c r="Q27" s="55">
        <f>1/R26</f>
        <v>1</v>
      </c>
      <c r="R27" s="56">
        <v>1</v>
      </c>
      <c r="S27" s="57">
        <f t="shared" si="4"/>
        <v>1</v>
      </c>
      <c r="T27" s="58">
        <f t="shared" si="5"/>
        <v>0.33333333333333331</v>
      </c>
      <c r="U27" s="65"/>
    </row>
    <row r="28" spans="1:24" x14ac:dyDescent="0.4">
      <c r="A28" s="62"/>
      <c r="B28" s="63"/>
      <c r="C28" s="63"/>
      <c r="D28" s="63"/>
      <c r="E28" s="63"/>
      <c r="F28" s="63"/>
      <c r="G28" s="63"/>
      <c r="H28" s="63"/>
      <c r="I28" s="63"/>
      <c r="J28" s="63"/>
      <c r="K28" s="63"/>
      <c r="L28" s="64"/>
      <c r="M28" s="63"/>
      <c r="N28" s="64"/>
      <c r="O28" s="64"/>
      <c r="P28" s="64"/>
      <c r="Q28" s="64"/>
      <c r="R28" s="64" t="s">
        <v>34</v>
      </c>
      <c r="S28" s="66">
        <f>SUM(S25:S27)</f>
        <v>3</v>
      </c>
      <c r="T28" s="66">
        <f>SUM(T25:T27)</f>
        <v>1</v>
      </c>
      <c r="U28" s="65"/>
    </row>
    <row r="29" spans="1:24" ht="19.5" thickBot="1" x14ac:dyDescent="0.45">
      <c r="A29" s="73" t="s">
        <v>46</v>
      </c>
      <c r="B29" s="63"/>
      <c r="C29" s="63"/>
      <c r="D29" s="63"/>
      <c r="E29" s="63"/>
      <c r="F29" s="63"/>
      <c r="G29" s="63"/>
      <c r="H29" s="63"/>
      <c r="I29" s="63"/>
      <c r="J29" s="63"/>
      <c r="K29" s="63"/>
      <c r="L29" s="64"/>
      <c r="M29" s="63"/>
      <c r="N29" s="64"/>
      <c r="O29" s="64"/>
      <c r="P29" s="64"/>
      <c r="Q29" s="64"/>
      <c r="R29" s="64"/>
      <c r="S29" s="64"/>
      <c r="T29" s="63"/>
      <c r="U29" s="65"/>
    </row>
    <row r="30" spans="1:24" ht="19.5" thickBot="1" x14ac:dyDescent="0.45">
      <c r="A30" s="62" t="s">
        <v>9</v>
      </c>
      <c r="B30" s="63"/>
      <c r="C30" s="64" t="s">
        <v>13</v>
      </c>
      <c r="D30" s="64" t="s">
        <v>14</v>
      </c>
      <c r="E30" s="64" t="s">
        <v>15</v>
      </c>
      <c r="F30" s="64" t="s">
        <v>16</v>
      </c>
      <c r="G30" s="64" t="s">
        <v>17</v>
      </c>
      <c r="H30" s="64" t="s">
        <v>18</v>
      </c>
      <c r="I30" s="64" t="s">
        <v>19</v>
      </c>
      <c r="J30" s="64" t="s">
        <v>21</v>
      </c>
      <c r="K30" s="64" t="s">
        <v>20</v>
      </c>
      <c r="L30" s="64"/>
      <c r="M30" s="63"/>
      <c r="N30" s="64" t="s">
        <v>10</v>
      </c>
      <c r="O30" s="26"/>
      <c r="P30" s="27" t="s">
        <v>29</v>
      </c>
      <c r="Q30" s="28" t="s">
        <v>41</v>
      </c>
      <c r="R30" s="30" t="s">
        <v>42</v>
      </c>
      <c r="S30" s="31" t="s">
        <v>26</v>
      </c>
      <c r="T30" s="29" t="s">
        <v>33</v>
      </c>
      <c r="U30" s="65"/>
    </row>
    <row r="31" spans="1:24" x14ac:dyDescent="0.4">
      <c r="A31" s="62"/>
      <c r="B31" s="64" t="s">
        <v>29</v>
      </c>
      <c r="C31" s="84"/>
      <c r="D31" s="85"/>
      <c r="E31" s="85"/>
      <c r="F31" s="85"/>
      <c r="G31" s="85">
        <v>1</v>
      </c>
      <c r="H31" s="85"/>
      <c r="I31" s="85"/>
      <c r="J31" s="85"/>
      <c r="K31" s="86"/>
      <c r="L31" s="64" t="s">
        <v>31</v>
      </c>
      <c r="M31" s="63"/>
      <c r="N31" s="64"/>
      <c r="O31" s="25" t="s">
        <v>29</v>
      </c>
      <c r="P31" s="44">
        <v>1</v>
      </c>
      <c r="Q31" s="45">
        <f>C31*C$9+D31*D$9+E31*E$9+F31*F$9+G31*G$9+H31*H$9+I31*I$9+J31*J$9+K31*K$9</f>
        <v>1</v>
      </c>
      <c r="R31" s="46">
        <f>C32*C$9+D32*D$9+E32*E$9+F32*F$9+G32*G$9+H32*H$9+I32*I$9+J32*J$9+K32*K$9</f>
        <v>1</v>
      </c>
      <c r="S31" s="47">
        <f>GEOMEAN(P31:R31)</f>
        <v>1</v>
      </c>
      <c r="T31" s="48">
        <f>S31/$S$34</f>
        <v>0.33333333333333331</v>
      </c>
      <c r="U31" s="65"/>
    </row>
    <row r="32" spans="1:24" x14ac:dyDescent="0.4">
      <c r="A32" s="62"/>
      <c r="B32" s="64" t="s">
        <v>29</v>
      </c>
      <c r="C32" s="87"/>
      <c r="D32" s="88"/>
      <c r="E32" s="88"/>
      <c r="F32" s="88"/>
      <c r="G32" s="88">
        <v>1</v>
      </c>
      <c r="H32" s="88"/>
      <c r="I32" s="88"/>
      <c r="J32" s="88"/>
      <c r="K32" s="89"/>
      <c r="L32" s="64" t="s">
        <v>31</v>
      </c>
      <c r="M32" s="63"/>
      <c r="N32" s="64"/>
      <c r="O32" s="23" t="s">
        <v>43</v>
      </c>
      <c r="P32" s="49">
        <f>1/Q31</f>
        <v>1</v>
      </c>
      <c r="Q32" s="50">
        <v>1</v>
      </c>
      <c r="R32" s="51">
        <f>C33*C$9+D33*D$9+E33*E$9+F33*F$9+G33*G$9+H33*H$9+I33*I$9+J33*J$9+K33*K$9</f>
        <v>1</v>
      </c>
      <c r="S32" s="52">
        <f t="shared" ref="S32:S33" si="6">GEOMEAN(P32:R32)</f>
        <v>1</v>
      </c>
      <c r="T32" s="53">
        <f t="shared" ref="T32:T33" si="7">S32/$S$34</f>
        <v>0.33333333333333331</v>
      </c>
      <c r="U32" s="65"/>
    </row>
    <row r="33" spans="1:21" ht="19.5" thickBot="1" x14ac:dyDescent="0.45">
      <c r="A33" s="62"/>
      <c r="B33" s="64" t="s">
        <v>30</v>
      </c>
      <c r="C33" s="90"/>
      <c r="D33" s="91"/>
      <c r="E33" s="91"/>
      <c r="F33" s="91"/>
      <c r="G33" s="91">
        <v>1</v>
      </c>
      <c r="H33" s="91"/>
      <c r="I33" s="91"/>
      <c r="J33" s="91"/>
      <c r="K33" s="92"/>
      <c r="L33" s="64" t="s">
        <v>32</v>
      </c>
      <c r="M33" s="63"/>
      <c r="N33" s="64"/>
      <c r="O33" s="24" t="s">
        <v>44</v>
      </c>
      <c r="P33" s="54">
        <f>1/R31</f>
        <v>1</v>
      </c>
      <c r="Q33" s="55">
        <f>1/R32</f>
        <v>1</v>
      </c>
      <c r="R33" s="56">
        <v>1</v>
      </c>
      <c r="S33" s="57">
        <f t="shared" si="6"/>
        <v>1</v>
      </c>
      <c r="T33" s="58">
        <f t="shared" si="7"/>
        <v>0.33333333333333331</v>
      </c>
      <c r="U33" s="65"/>
    </row>
    <row r="34" spans="1:21" ht="19.5" thickBot="1" x14ac:dyDescent="0.45">
      <c r="A34" s="67"/>
      <c r="B34" s="68"/>
      <c r="C34" s="68"/>
      <c r="D34" s="68"/>
      <c r="E34" s="68"/>
      <c r="F34" s="68"/>
      <c r="G34" s="68"/>
      <c r="H34" s="68"/>
      <c r="I34" s="68"/>
      <c r="J34" s="68"/>
      <c r="K34" s="68"/>
      <c r="L34" s="69"/>
      <c r="M34" s="68"/>
      <c r="N34" s="69"/>
      <c r="O34" s="69"/>
      <c r="P34" s="69"/>
      <c r="Q34" s="69"/>
      <c r="R34" s="69" t="s">
        <v>34</v>
      </c>
      <c r="S34" s="70">
        <f>SUM(S31:S33)</f>
        <v>3</v>
      </c>
      <c r="T34" s="70">
        <f>SUM(T31:T33)</f>
        <v>1</v>
      </c>
      <c r="U34" s="71"/>
    </row>
    <row r="35" spans="1:21" ht="19.5" thickTop="1" x14ac:dyDescent="0.4"/>
    <row r="36" spans="1:21" ht="19.5" thickBot="1" x14ac:dyDescent="0.45">
      <c r="N36" s="2" t="s">
        <v>35</v>
      </c>
      <c r="O36" s="2" t="s">
        <v>27</v>
      </c>
      <c r="P36" s="4">
        <f>T11</f>
        <v>0.33333333333333331</v>
      </c>
      <c r="Q36" s="4">
        <f>T12</f>
        <v>0.33333333333333331</v>
      </c>
      <c r="R36" s="4">
        <f>T13</f>
        <v>0.33333333333333331</v>
      </c>
    </row>
    <row r="37" spans="1:21" ht="19.5" thickBot="1" x14ac:dyDescent="0.45">
      <c r="O37" s="10"/>
      <c r="P37" s="9" t="s">
        <v>24</v>
      </c>
      <c r="Q37" s="6" t="s">
        <v>12</v>
      </c>
      <c r="R37" s="7" t="s">
        <v>36</v>
      </c>
      <c r="S37" s="8" t="s">
        <v>37</v>
      </c>
    </row>
    <row r="38" spans="1:21" x14ac:dyDescent="0.4">
      <c r="O38" s="11" t="s">
        <v>29</v>
      </c>
      <c r="P38" s="32">
        <f>P$36*T19</f>
        <v>0.1111111111111111</v>
      </c>
      <c r="Q38" s="33">
        <f>Q$36*T25</f>
        <v>0.1111111111111111</v>
      </c>
      <c r="R38" s="34">
        <f>R$36*T31</f>
        <v>0.1111111111111111</v>
      </c>
      <c r="S38" s="35">
        <f>SUM(P38:R38)</f>
        <v>0.33333333333333331</v>
      </c>
    </row>
    <row r="39" spans="1:21" x14ac:dyDescent="0.4">
      <c r="O39" s="12" t="s">
        <v>30</v>
      </c>
      <c r="P39" s="36">
        <f>P$36*T20</f>
        <v>0.1111111111111111</v>
      </c>
      <c r="Q39" s="37">
        <f>Q$36*T26</f>
        <v>0.1111111111111111</v>
      </c>
      <c r="R39" s="38">
        <f>R$36*T32</f>
        <v>0.1111111111111111</v>
      </c>
      <c r="S39" s="39">
        <f t="shared" ref="S39:S40" si="8">SUM(P39:R39)</f>
        <v>0.33333333333333331</v>
      </c>
    </row>
    <row r="40" spans="1:21" ht="19.5" thickBot="1" x14ac:dyDescent="0.45">
      <c r="O40" s="13" t="s">
        <v>32</v>
      </c>
      <c r="P40" s="40">
        <f>P$36*T21</f>
        <v>0.1111111111111111</v>
      </c>
      <c r="Q40" s="41">
        <f>Q$36*T27</f>
        <v>0.1111111111111111</v>
      </c>
      <c r="R40" s="42">
        <f>R$36*T33</f>
        <v>0.1111111111111111</v>
      </c>
      <c r="S40" s="43">
        <f t="shared" si="8"/>
        <v>0.33333333333333331</v>
      </c>
    </row>
    <row r="41" spans="1:21" x14ac:dyDescent="0.4">
      <c r="R41" s="2" t="s">
        <v>34</v>
      </c>
      <c r="S41" s="4">
        <f>SUM(S38:S40)</f>
        <v>1</v>
      </c>
    </row>
  </sheetData>
  <sheetProtection sheet="1" selectLockedCells="1"/>
  <phoneticPr fontId="1"/>
  <pageMargins left="0.7" right="0.7" top="0.75" bottom="0.75" header="0.3" footer="0.3"/>
  <pageSetup paperSize="9" scale="51" orientation="landscape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AHP演習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2019-07-17T16:01:26Z</dcterms:modified>
</cp:coreProperties>
</file>